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25600" windowHeight="18300" tabRatio="500" activeTab="1"/>
  </bookViews>
  <sheets>
    <sheet name="Balansrapport" sheetId="1" r:id="rId1"/>
    <sheet name="Resultatrapport" sheetId="2" r:id="rId2"/>
  </sheets>
  <externalReferences>
    <externalReference r:id="rId3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3" i="2"/>
  <c r="D16" i="2"/>
  <c r="D17" i="2"/>
  <c r="D18" i="2"/>
  <c r="D19" i="2"/>
  <c r="D20" i="2"/>
  <c r="D21" i="2"/>
  <c r="D22" i="2"/>
  <c r="D24" i="2"/>
  <c r="D26" i="2"/>
  <c r="D29" i="2"/>
  <c r="D30" i="2"/>
  <c r="D31" i="2"/>
  <c r="D33" i="2"/>
  <c r="D36" i="2"/>
  <c r="D37" i="2"/>
  <c r="D39" i="2"/>
  <c r="D41" i="2"/>
  <c r="C8" i="2"/>
  <c r="C9" i="2"/>
  <c r="C10" i="2"/>
  <c r="C11" i="2"/>
  <c r="C13" i="2"/>
  <c r="C16" i="2"/>
  <c r="C17" i="2"/>
  <c r="C18" i="2"/>
  <c r="C19" i="2"/>
  <c r="C20" i="2"/>
  <c r="C21" i="2"/>
  <c r="C22" i="2"/>
  <c r="C24" i="2"/>
  <c r="C26" i="2"/>
  <c r="C29" i="2"/>
  <c r="C30" i="2"/>
  <c r="C31" i="2"/>
  <c r="C33" i="2"/>
  <c r="C36" i="2"/>
  <c r="C37" i="2"/>
  <c r="C39" i="2"/>
  <c r="C41" i="2"/>
  <c r="B8" i="2"/>
  <c r="B9" i="2"/>
  <c r="B10" i="2"/>
  <c r="B11" i="2"/>
  <c r="B13" i="2"/>
  <c r="B16" i="2"/>
  <c r="B17" i="2"/>
  <c r="B18" i="2"/>
  <c r="B19" i="2"/>
  <c r="B20" i="2"/>
  <c r="B21" i="2"/>
  <c r="B22" i="2"/>
  <c r="B24" i="2"/>
  <c r="B26" i="2"/>
  <c r="B29" i="2"/>
  <c r="B30" i="2"/>
  <c r="B31" i="2"/>
  <c r="B33" i="2"/>
  <c r="B36" i="2"/>
  <c r="B37" i="2"/>
  <c r="B39" i="2"/>
  <c r="B41" i="2"/>
  <c r="D5" i="2"/>
  <c r="C5" i="2"/>
  <c r="B5" i="2"/>
  <c r="D7" i="1"/>
  <c r="D10" i="1"/>
  <c r="D11" i="1"/>
  <c r="D12" i="1"/>
  <c r="D13" i="1"/>
  <c r="D15" i="1"/>
  <c r="D21" i="1"/>
  <c r="D24" i="1"/>
  <c r="D25" i="1"/>
  <c r="D26" i="1"/>
  <c r="D27" i="1"/>
  <c r="D28" i="1"/>
  <c r="D29" i="1"/>
  <c r="D30" i="1"/>
  <c r="D32" i="1"/>
  <c r="D18" i="1"/>
  <c r="D34" i="1"/>
  <c r="D36" i="1"/>
  <c r="B7" i="1"/>
  <c r="C7" i="1"/>
  <c r="B10" i="1"/>
  <c r="C10" i="1"/>
  <c r="B11" i="1"/>
  <c r="C11" i="1"/>
  <c r="B12" i="1"/>
  <c r="C12" i="1"/>
  <c r="C13" i="1"/>
  <c r="C15" i="1"/>
  <c r="B21" i="1"/>
  <c r="C21" i="1"/>
  <c r="B24" i="1"/>
  <c r="C24" i="1"/>
  <c r="B25" i="1"/>
  <c r="C25" i="1"/>
  <c r="B26" i="1"/>
  <c r="C26" i="1"/>
  <c r="B27" i="1"/>
  <c r="C27" i="1"/>
  <c r="B28" i="1"/>
  <c r="C28" i="1"/>
  <c r="B29" i="1"/>
  <c r="C29" i="1"/>
  <c r="C30" i="1"/>
  <c r="C32" i="1"/>
  <c r="B18" i="1"/>
  <c r="C18" i="1"/>
  <c r="C34" i="1"/>
  <c r="C36" i="1"/>
  <c r="B13" i="1"/>
  <c r="B15" i="1"/>
  <c r="B30" i="1"/>
  <c r="B32" i="1"/>
  <c r="B34" i="1"/>
  <c r="B36" i="1"/>
</calcChain>
</file>

<file path=xl/sharedStrings.xml><?xml version="1.0" encoding="utf-8"?>
<sst xmlns="http://schemas.openxmlformats.org/spreadsheetml/2006/main" count="68" uniqueCount="60">
  <si>
    <t>Balansrapport</t>
  </si>
  <si>
    <t>Från</t>
  </si>
  <si>
    <t>Till</t>
  </si>
  <si>
    <t>TILLGÅNGAR</t>
  </si>
  <si>
    <t>Ing saldo</t>
  </si>
  <si>
    <t>Perioden</t>
  </si>
  <si>
    <t>Utg saldo</t>
  </si>
  <si>
    <t>Anläggningstillgångar</t>
  </si>
  <si>
    <t>1111 Vattenanläggning</t>
  </si>
  <si>
    <t>Omsättningstillgångar</t>
  </si>
  <si>
    <t>1510 Kundfordringar</t>
  </si>
  <si>
    <t>1910 Kasssa</t>
  </si>
  <si>
    <t>1920 Plusgiro</t>
  </si>
  <si>
    <t>Summa omsättningstillgångar</t>
  </si>
  <si>
    <t>Summa tillgångar</t>
  </si>
  <si>
    <t>EGET KAPITAL OCH SKULDER</t>
  </si>
  <si>
    <t>2092 Eget kapital</t>
  </si>
  <si>
    <t>Långfristiga skulder</t>
  </si>
  <si>
    <t>2394 Medlemsinsatser</t>
  </si>
  <si>
    <t>Kortfristiga skulder</t>
  </si>
  <si>
    <t>2429 Förskott från kund</t>
  </si>
  <si>
    <t>2440 Leverantörsskulder</t>
  </si>
  <si>
    <t>2490 Kortfristiga skulder</t>
  </si>
  <si>
    <t>2491 Extra medlemsinbetalning</t>
  </si>
  <si>
    <t>2492 För mycket inbet avg</t>
  </si>
  <si>
    <t>2493 Extra medl inbet 2010</t>
  </si>
  <si>
    <t>Summa kortfristiga skulder</t>
  </si>
  <si>
    <t>Summa skulder</t>
  </si>
  <si>
    <t>Summa skulder och eget kapital</t>
  </si>
  <si>
    <t>Resultat</t>
  </si>
  <si>
    <t>Resultatrapport</t>
  </si>
  <si>
    <t>fg månad</t>
  </si>
  <si>
    <t>fg år</t>
  </si>
  <si>
    <t>ack i år</t>
  </si>
  <si>
    <t>INTÄKTER</t>
  </si>
  <si>
    <t>3991 Vatten avgifter</t>
  </si>
  <si>
    <t>3992 Medlemsavgifter</t>
  </si>
  <si>
    <t>3993 Anslut vintervatten</t>
  </si>
  <si>
    <t>3994 Anslut Sommarvatten</t>
  </si>
  <si>
    <t>Summa intäkter</t>
  </si>
  <si>
    <t>KOSTNADER</t>
  </si>
  <si>
    <t>5290 Hyreskostnad</t>
  </si>
  <si>
    <t>5300 Energikostnad</t>
  </si>
  <si>
    <t>5400 Förbruknmaterial</t>
  </si>
  <si>
    <t>5500 Reparation underhåll</t>
  </si>
  <si>
    <t>6100 Kontorsmaterial</t>
  </si>
  <si>
    <t>6200 Telefon post</t>
  </si>
  <si>
    <t>6590 Externa tjänster</t>
  </si>
  <si>
    <t>Summa kostnader</t>
  </si>
  <si>
    <t>Resultat före finansiella poster</t>
  </si>
  <si>
    <t>FINANSIELLA POSTER</t>
  </si>
  <si>
    <t>3995 Ränte intäkt</t>
  </si>
  <si>
    <t>8410 Ränte kostnad</t>
  </si>
  <si>
    <t>Summa finansiella poster</t>
  </si>
  <si>
    <t>Resultat före bokslutsdisp</t>
  </si>
  <si>
    <t>BOKSLUTSDISPOSITIONER</t>
  </si>
  <si>
    <t>8810 Förändring per.fond</t>
  </si>
  <si>
    <t>Summa bokslutsdispositioner</t>
  </si>
  <si>
    <t>8999 Årets resultat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</si>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</sst>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Bitstream Vera Sans"/>
    </font>
    <font>
      <sz val="16"/>
      <name val="Papyrus"/>
      <family val="4"/>
    </font>
    <font>
      <sz val="10"/>
      <name val="Papyrus"/>
      <family val="4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8"/>
      <name val="Bitstream Vera Sans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3" fillId="2" borderId="4" xfId="0" applyFont="1" applyFill="1" applyBorder="1"/>
    <xf numFmtId="0" fontId="3" fillId="2" borderId="0" xfId="0" applyFont="1" applyFill="1" applyBorder="1" applyAlignment="1">
      <alignment horizontal="right"/>
    </xf>
    <xf numFmtId="14" fontId="3" fillId="3" borderId="5" xfId="0" applyNumberFormat="1" applyFont="1" applyFill="1" applyBorder="1" applyAlignment="1">
      <alignment horizontal="right"/>
    </xf>
    <xf numFmtId="0" fontId="3" fillId="2" borderId="6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2" borderId="0" xfId="0" applyFont="1" applyFill="1" applyBorder="1"/>
    <xf numFmtId="0" fontId="4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7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" fontId="3" fillId="3" borderId="10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4" fontId="3" fillId="3" borderId="11" xfId="0" applyNumberFormat="1" applyFont="1" applyFill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5" fillId="2" borderId="8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4" fontId="3" fillId="3" borderId="13" xfId="0" applyNumberFormat="1" applyFont="1" applyFill="1" applyBorder="1" applyAlignment="1">
      <alignment vertical="center"/>
    </xf>
    <xf numFmtId="4" fontId="3" fillId="3" borderId="14" xfId="0" applyNumberFormat="1" applyFont="1" applyFill="1" applyBorder="1" applyAlignment="1">
      <alignment vertical="center"/>
    </xf>
    <xf numFmtId="4" fontId="3" fillId="3" borderId="15" xfId="0" applyNumberFormat="1" applyFont="1" applyFill="1" applyBorder="1" applyAlignment="1">
      <alignment vertical="center"/>
    </xf>
    <xf numFmtId="4" fontId="3" fillId="3" borderId="16" xfId="0" applyNumberFormat="1" applyFont="1" applyFill="1" applyBorder="1" applyAlignment="1">
      <alignment vertical="center"/>
    </xf>
    <xf numFmtId="4" fontId="3" fillId="3" borderId="17" xfId="0" applyNumberFormat="1" applyFont="1" applyFill="1" applyBorder="1" applyAlignment="1">
      <alignment vertical="center"/>
    </xf>
    <xf numFmtId="4" fontId="3" fillId="3" borderId="18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" fontId="5" fillId="3" borderId="10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4" fontId="5" fillId="3" borderId="13" xfId="0" applyNumberFormat="1" applyFont="1" applyFill="1" applyBorder="1" applyAlignment="1">
      <alignment vertical="center"/>
    </xf>
    <xf numFmtId="4" fontId="5" fillId="3" borderId="14" xfId="0" applyNumberFormat="1" applyFont="1" applyFill="1" applyBorder="1" applyAlignment="1">
      <alignment vertical="center"/>
    </xf>
    <xf numFmtId="4" fontId="5" fillId="3" borderId="15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right"/>
    </xf>
    <xf numFmtId="14" fontId="3" fillId="3" borderId="1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4" fillId="2" borderId="7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4" fontId="5" fillId="4" borderId="8" xfId="0" applyNumberFormat="1" applyFont="1" applyFill="1" applyBorder="1" applyAlignment="1">
      <alignment horizontal="right" vertical="center"/>
    </xf>
    <xf numFmtId="4" fontId="5" fillId="4" borderId="7" xfId="0" applyNumberFormat="1" applyFont="1" applyFill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esnoren/Library/Caches/TemporaryItems/Outlook%20Temp/Bokf&#246;rVattenf&#246;ren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undbok"/>
      <sheetName val="Balansrapport"/>
      <sheetName val="Resultatrapport"/>
      <sheetName val="Medlemmar"/>
      <sheetName val="Styrelse"/>
      <sheetName val="EL"/>
      <sheetName val="MailLista"/>
      <sheetName val="AllaLista"/>
    </sheetNames>
    <sheetDataSet>
      <sheetData sheetId="0">
        <row r="3">
          <cell r="B3">
            <v>40544</v>
          </cell>
          <cell r="F3">
            <v>12466.82</v>
          </cell>
          <cell r="H3">
            <v>23.75</v>
          </cell>
          <cell r="I3">
            <v>18206.23</v>
          </cell>
          <cell r="J3">
            <v>-12618.8</v>
          </cell>
          <cell r="K3">
            <v>-3800</v>
          </cell>
          <cell r="M3">
            <v>-756</v>
          </cell>
          <cell r="N3">
            <v>-1600</v>
          </cell>
          <cell r="O3">
            <v>-6820</v>
          </cell>
          <cell r="P3">
            <v>-633</v>
          </cell>
          <cell r="Q3">
            <v>-4469</v>
          </cell>
          <cell r="R3">
            <v>0</v>
          </cell>
          <cell r="S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4">
          <cell r="B4">
            <v>40546</v>
          </cell>
          <cell r="I4">
            <v>-359</v>
          </cell>
          <cell r="M4">
            <v>359</v>
          </cell>
        </row>
        <row r="5">
          <cell r="B5">
            <v>40548</v>
          </cell>
          <cell r="I5">
            <v>-450</v>
          </cell>
          <cell r="AC5">
            <v>450</v>
          </cell>
        </row>
        <row r="6">
          <cell r="B6">
            <v>40576</v>
          </cell>
          <cell r="M6">
            <v>-7658</v>
          </cell>
          <cell r="Z6">
            <v>7658</v>
          </cell>
        </row>
        <row r="7">
          <cell r="B7">
            <v>40585</v>
          </cell>
          <cell r="M7">
            <v>-387</v>
          </cell>
          <cell r="X7">
            <v>387</v>
          </cell>
        </row>
        <row r="8">
          <cell r="B8">
            <v>40574</v>
          </cell>
          <cell r="I8">
            <v>-397</v>
          </cell>
          <cell r="M8">
            <v>397</v>
          </cell>
        </row>
        <row r="9">
          <cell r="B9">
            <v>40605</v>
          </cell>
          <cell r="I9">
            <v>-387</v>
          </cell>
          <cell r="M9">
            <v>387</v>
          </cell>
        </row>
        <row r="10">
          <cell r="B10">
            <v>40606</v>
          </cell>
          <cell r="I10">
            <v>-7658</v>
          </cell>
          <cell r="M10">
            <v>7658</v>
          </cell>
        </row>
        <row r="11">
          <cell r="B11">
            <v>40625</v>
          </cell>
          <cell r="M11">
            <v>-396</v>
          </cell>
          <cell r="X11">
            <v>396</v>
          </cell>
        </row>
        <row r="12">
          <cell r="B12">
            <v>40633</v>
          </cell>
          <cell r="I12">
            <v>-396</v>
          </cell>
          <cell r="M12">
            <v>396</v>
          </cell>
        </row>
        <row r="13">
          <cell r="B13">
            <v>40636</v>
          </cell>
          <cell r="M13">
            <v>-439</v>
          </cell>
          <cell r="X13">
            <v>439</v>
          </cell>
        </row>
        <row r="14">
          <cell r="B14">
            <v>40659</v>
          </cell>
          <cell r="I14">
            <v>-439</v>
          </cell>
          <cell r="M14">
            <v>439</v>
          </cell>
        </row>
        <row r="15">
          <cell r="B15">
            <v>40666</v>
          </cell>
          <cell r="I15">
            <v>950</v>
          </cell>
          <cell r="Q15">
            <v>-950</v>
          </cell>
        </row>
        <row r="16">
          <cell r="B16">
            <v>40669</v>
          </cell>
          <cell r="H16">
            <v>-300</v>
          </cell>
          <cell r="AB16">
            <v>300</v>
          </cell>
        </row>
        <row r="17">
          <cell r="B17">
            <v>40674</v>
          </cell>
          <cell r="M17">
            <v>-505</v>
          </cell>
          <cell r="X17">
            <v>505</v>
          </cell>
        </row>
        <row r="18">
          <cell r="B18">
            <v>40674</v>
          </cell>
          <cell r="H18">
            <v>300</v>
          </cell>
          <cell r="I18">
            <v>-300</v>
          </cell>
        </row>
        <row r="19">
          <cell r="B19">
            <v>40679</v>
          </cell>
          <cell r="I19">
            <v>-400</v>
          </cell>
          <cell r="N19">
            <v>400</v>
          </cell>
        </row>
        <row r="20">
          <cell r="B20">
            <v>40679</v>
          </cell>
          <cell r="I20">
            <v>-400</v>
          </cell>
          <cell r="N20">
            <v>400</v>
          </cell>
        </row>
        <row r="21">
          <cell r="B21">
            <v>40679</v>
          </cell>
          <cell r="I21">
            <v>-400</v>
          </cell>
          <cell r="N21">
            <v>400</v>
          </cell>
        </row>
        <row r="22">
          <cell r="B22">
            <v>40679</v>
          </cell>
          <cell r="I22">
            <v>-400</v>
          </cell>
          <cell r="N22">
            <v>400</v>
          </cell>
        </row>
        <row r="23">
          <cell r="B23">
            <v>40686</v>
          </cell>
          <cell r="I23">
            <v>-505</v>
          </cell>
          <cell r="M23">
            <v>505</v>
          </cell>
        </row>
        <row r="24">
          <cell r="B24">
            <v>40693</v>
          </cell>
          <cell r="M24">
            <v>-600</v>
          </cell>
          <cell r="AC24">
            <v>600</v>
          </cell>
        </row>
        <row r="25">
          <cell r="B25">
            <v>40697</v>
          </cell>
          <cell r="M25">
            <v>-710</v>
          </cell>
          <cell r="X25">
            <v>710</v>
          </cell>
        </row>
        <row r="26">
          <cell r="B26">
            <v>40727</v>
          </cell>
          <cell r="M26">
            <v>-986</v>
          </cell>
          <cell r="X26">
            <v>986</v>
          </cell>
        </row>
        <row r="27">
          <cell r="B27">
            <v>40714</v>
          </cell>
          <cell r="I27">
            <v>229</v>
          </cell>
          <cell r="N27">
            <v>-229</v>
          </cell>
        </row>
        <row r="28">
          <cell r="B28">
            <v>40717</v>
          </cell>
          <cell r="I28">
            <v>-710</v>
          </cell>
          <cell r="M28">
            <v>710</v>
          </cell>
        </row>
        <row r="29">
          <cell r="B29">
            <v>40724</v>
          </cell>
          <cell r="I29">
            <v>-600</v>
          </cell>
          <cell r="M29">
            <v>600</v>
          </cell>
        </row>
        <row r="30">
          <cell r="B30">
            <v>40749</v>
          </cell>
          <cell r="I30">
            <v>-986</v>
          </cell>
          <cell r="M30">
            <v>986</v>
          </cell>
        </row>
        <row r="31">
          <cell r="B31">
            <v>40751</v>
          </cell>
          <cell r="I31">
            <v>900</v>
          </cell>
          <cell r="R31">
            <v>-900</v>
          </cell>
        </row>
        <row r="32">
          <cell r="B32">
            <v>40751</v>
          </cell>
          <cell r="I32">
            <v>600</v>
          </cell>
          <cell r="R32">
            <v>-600</v>
          </cell>
        </row>
        <row r="33">
          <cell r="B33">
            <v>40751</v>
          </cell>
          <cell r="I33">
            <v>188</v>
          </cell>
          <cell r="R33">
            <v>-188</v>
          </cell>
        </row>
        <row r="34">
          <cell r="B34">
            <v>40757</v>
          </cell>
          <cell r="I34">
            <v>200</v>
          </cell>
          <cell r="S34">
            <v>-200</v>
          </cell>
        </row>
        <row r="35">
          <cell r="B35">
            <v>40757</v>
          </cell>
          <cell r="I35">
            <v>600</v>
          </cell>
          <cell r="R35">
            <v>-600</v>
          </cell>
        </row>
        <row r="36">
          <cell r="B36">
            <v>40757</v>
          </cell>
          <cell r="I36">
            <v>700</v>
          </cell>
          <cell r="R36">
            <v>-700</v>
          </cell>
        </row>
        <row r="37">
          <cell r="B37">
            <v>40759</v>
          </cell>
          <cell r="I37">
            <v>200</v>
          </cell>
          <cell r="S37">
            <v>-200</v>
          </cell>
        </row>
        <row r="38">
          <cell r="B38">
            <v>40760</v>
          </cell>
          <cell r="I38">
            <v>600</v>
          </cell>
          <cell r="R38">
            <v>-600</v>
          </cell>
        </row>
        <row r="39">
          <cell r="B39">
            <v>40763</v>
          </cell>
          <cell r="I39">
            <v>-672</v>
          </cell>
          <cell r="Y39">
            <v>672</v>
          </cell>
        </row>
        <row r="40">
          <cell r="B40">
            <v>40763</v>
          </cell>
          <cell r="I40">
            <v>712</v>
          </cell>
          <cell r="R40">
            <v>-712</v>
          </cell>
        </row>
        <row r="41">
          <cell r="B41">
            <v>40758</v>
          </cell>
          <cell r="M41">
            <v>-2882</v>
          </cell>
          <cell r="X41">
            <v>2882</v>
          </cell>
        </row>
        <row r="42">
          <cell r="B42">
            <v>40766</v>
          </cell>
          <cell r="M42">
            <v>-1500</v>
          </cell>
          <cell r="Z42">
            <v>1500</v>
          </cell>
        </row>
        <row r="43">
          <cell r="B43">
            <v>40767</v>
          </cell>
          <cell r="I43">
            <v>700</v>
          </cell>
          <cell r="R43">
            <v>-700</v>
          </cell>
        </row>
        <row r="44">
          <cell r="B44">
            <v>40767</v>
          </cell>
          <cell r="I44">
            <v>1800</v>
          </cell>
          <cell r="R44">
            <v>-1800</v>
          </cell>
        </row>
        <row r="45">
          <cell r="B45">
            <v>40774</v>
          </cell>
          <cell r="I45">
            <v>200</v>
          </cell>
          <cell r="S45">
            <v>-200</v>
          </cell>
        </row>
        <row r="46">
          <cell r="B46">
            <v>40774</v>
          </cell>
          <cell r="I46">
            <v>-229</v>
          </cell>
          <cell r="N46">
            <v>229</v>
          </cell>
        </row>
        <row r="47">
          <cell r="B47">
            <v>40778</v>
          </cell>
          <cell r="I47">
            <v>-2882</v>
          </cell>
          <cell r="M47">
            <v>2882</v>
          </cell>
        </row>
        <row r="48">
          <cell r="B48">
            <v>40778</v>
          </cell>
          <cell r="I48">
            <v>600</v>
          </cell>
          <cell r="R48">
            <v>-600</v>
          </cell>
        </row>
        <row r="49">
          <cell r="B49">
            <v>40778</v>
          </cell>
          <cell r="I49">
            <v>600</v>
          </cell>
          <cell r="R49">
            <v>-600</v>
          </cell>
        </row>
        <row r="50">
          <cell r="B50">
            <v>40778</v>
          </cell>
          <cell r="I50">
            <v>700</v>
          </cell>
          <cell r="R50">
            <v>-700</v>
          </cell>
        </row>
        <row r="51">
          <cell r="B51">
            <v>40778</v>
          </cell>
          <cell r="I51">
            <v>600</v>
          </cell>
          <cell r="R51">
            <v>-600</v>
          </cell>
        </row>
        <row r="52">
          <cell r="B52">
            <v>40784</v>
          </cell>
          <cell r="I52">
            <v>600</v>
          </cell>
          <cell r="R52">
            <v>-600</v>
          </cell>
        </row>
        <row r="53">
          <cell r="B53">
            <v>40784</v>
          </cell>
          <cell r="I53">
            <v>200</v>
          </cell>
          <cell r="S53">
            <v>-200</v>
          </cell>
        </row>
        <row r="54">
          <cell r="B54">
            <v>40784</v>
          </cell>
          <cell r="I54">
            <v>700</v>
          </cell>
          <cell r="R54">
            <v>-700</v>
          </cell>
        </row>
        <row r="55">
          <cell r="B55">
            <v>40785</v>
          </cell>
          <cell r="I55">
            <v>600</v>
          </cell>
          <cell r="R55">
            <v>-600</v>
          </cell>
        </row>
        <row r="56">
          <cell r="B56">
            <v>40785</v>
          </cell>
          <cell r="I56">
            <v>200</v>
          </cell>
          <cell r="S56">
            <v>-200</v>
          </cell>
        </row>
        <row r="57">
          <cell r="B57">
            <v>40785</v>
          </cell>
          <cell r="I57">
            <v>700</v>
          </cell>
          <cell r="R57">
            <v>-700</v>
          </cell>
        </row>
        <row r="58">
          <cell r="B58">
            <v>40785</v>
          </cell>
          <cell r="I58">
            <v>700</v>
          </cell>
          <cell r="R58">
            <v>-700</v>
          </cell>
        </row>
        <row r="59">
          <cell r="B59">
            <v>40786</v>
          </cell>
          <cell r="I59">
            <v>600</v>
          </cell>
          <cell r="R59">
            <v>-600</v>
          </cell>
        </row>
        <row r="60">
          <cell r="B60">
            <v>40786</v>
          </cell>
          <cell r="I60">
            <v>600</v>
          </cell>
          <cell r="R60">
            <v>-600</v>
          </cell>
        </row>
        <row r="61">
          <cell r="B61">
            <v>40786</v>
          </cell>
          <cell r="I61">
            <v>700</v>
          </cell>
          <cell r="R61">
            <v>-700</v>
          </cell>
        </row>
        <row r="62">
          <cell r="B62">
            <v>40786</v>
          </cell>
          <cell r="I62">
            <v>700</v>
          </cell>
          <cell r="R62">
            <v>-700</v>
          </cell>
        </row>
        <row r="63">
          <cell r="B63">
            <v>40786</v>
          </cell>
          <cell r="I63">
            <v>900</v>
          </cell>
          <cell r="R63">
            <v>-900</v>
          </cell>
        </row>
        <row r="64">
          <cell r="B64">
            <v>40786</v>
          </cell>
          <cell r="I64">
            <v>600</v>
          </cell>
          <cell r="R64">
            <v>-600</v>
          </cell>
        </row>
        <row r="65">
          <cell r="B65">
            <v>40786</v>
          </cell>
          <cell r="I65">
            <v>600</v>
          </cell>
          <cell r="R65">
            <v>-600</v>
          </cell>
        </row>
        <row r="66">
          <cell r="B66">
            <v>40786</v>
          </cell>
          <cell r="I66">
            <v>200</v>
          </cell>
          <cell r="S66">
            <v>-200</v>
          </cell>
        </row>
        <row r="67">
          <cell r="B67">
            <v>40786</v>
          </cell>
          <cell r="I67">
            <v>900</v>
          </cell>
          <cell r="R67">
            <v>-900</v>
          </cell>
        </row>
        <row r="68">
          <cell r="B68">
            <v>40786</v>
          </cell>
          <cell r="I68">
            <v>600</v>
          </cell>
          <cell r="R68">
            <v>-600</v>
          </cell>
        </row>
        <row r="69">
          <cell r="B69">
            <v>40786</v>
          </cell>
          <cell r="I69">
            <v>700</v>
          </cell>
          <cell r="R69">
            <v>-700</v>
          </cell>
        </row>
        <row r="70">
          <cell r="B70">
            <v>40786</v>
          </cell>
          <cell r="I70">
            <v>700</v>
          </cell>
          <cell r="R70">
            <v>-700</v>
          </cell>
        </row>
        <row r="71">
          <cell r="B71">
            <v>40786</v>
          </cell>
          <cell r="I71">
            <v>900</v>
          </cell>
          <cell r="R71">
            <v>-900</v>
          </cell>
        </row>
        <row r="72">
          <cell r="B72">
            <v>40790</v>
          </cell>
          <cell r="M72">
            <v>-523</v>
          </cell>
          <cell r="X72">
            <v>523</v>
          </cell>
        </row>
        <row r="73">
          <cell r="B73">
            <v>40790</v>
          </cell>
          <cell r="I73">
            <v>2850</v>
          </cell>
          <cell r="Q73">
            <v>-2850</v>
          </cell>
        </row>
        <row r="74">
          <cell r="B74">
            <v>40812</v>
          </cell>
          <cell r="I74">
            <v>-523</v>
          </cell>
          <cell r="M74">
            <v>523</v>
          </cell>
        </row>
        <row r="75">
          <cell r="B75">
            <v>40814</v>
          </cell>
          <cell r="I75">
            <v>600</v>
          </cell>
          <cell r="R75">
            <v>-600</v>
          </cell>
        </row>
        <row r="76">
          <cell r="B76">
            <v>40816</v>
          </cell>
          <cell r="I76">
            <v>-1500</v>
          </cell>
          <cell r="M76">
            <v>1500</v>
          </cell>
        </row>
        <row r="77">
          <cell r="B77">
            <v>40814</v>
          </cell>
          <cell r="I77">
            <v>600</v>
          </cell>
          <cell r="R77">
            <v>-600</v>
          </cell>
        </row>
        <row r="78">
          <cell r="B78">
            <v>40823</v>
          </cell>
          <cell r="I78">
            <v>600</v>
          </cell>
          <cell r="R78">
            <v>-600</v>
          </cell>
        </row>
        <row r="79">
          <cell r="B79">
            <v>40828</v>
          </cell>
          <cell r="M79">
            <v>-438</v>
          </cell>
          <cell r="X79">
            <v>438</v>
          </cell>
        </row>
        <row r="80">
          <cell r="B80">
            <v>40840</v>
          </cell>
          <cell r="I80">
            <v>-438</v>
          </cell>
          <cell r="M80">
            <v>438</v>
          </cell>
        </row>
        <row r="81">
          <cell r="B81">
            <v>40850</v>
          </cell>
          <cell r="M81">
            <v>-417</v>
          </cell>
          <cell r="X81">
            <v>417</v>
          </cell>
        </row>
        <row r="82">
          <cell r="B82">
            <v>40880</v>
          </cell>
          <cell r="M82">
            <v>-461</v>
          </cell>
          <cell r="X82">
            <v>461</v>
          </cell>
        </row>
        <row r="83">
          <cell r="B83">
            <v>40870</v>
          </cell>
          <cell r="I83">
            <v>-417</v>
          </cell>
          <cell r="M83">
            <v>417</v>
          </cell>
        </row>
        <row r="84">
          <cell r="B84">
            <v>40900</v>
          </cell>
          <cell r="I84">
            <v>-461</v>
          </cell>
          <cell r="M84">
            <v>461</v>
          </cell>
        </row>
        <row r="85">
          <cell r="B85">
            <v>40907</v>
          </cell>
          <cell r="I85">
            <v>-157</v>
          </cell>
          <cell r="AA85">
            <v>157</v>
          </cell>
        </row>
        <row r="86">
          <cell r="B86">
            <v>40907</v>
          </cell>
          <cell r="I86">
            <v>-212</v>
          </cell>
          <cell r="AB86">
            <v>212</v>
          </cell>
        </row>
        <row r="87">
          <cell r="B87">
            <v>40907</v>
          </cell>
          <cell r="I87">
            <v>-900</v>
          </cell>
          <cell r="AC87">
            <v>900</v>
          </cell>
        </row>
        <row r="88">
          <cell r="B88">
            <v>40907</v>
          </cell>
          <cell r="N88">
            <v>-1600</v>
          </cell>
          <cell r="Y88">
            <v>1600</v>
          </cell>
        </row>
        <row r="89">
          <cell r="B89">
            <v>40907</v>
          </cell>
          <cell r="P89">
            <v>-1907</v>
          </cell>
          <cell r="R89">
            <v>1907</v>
          </cell>
        </row>
        <row r="90">
          <cell r="B90">
            <v>40912</v>
          </cell>
          <cell r="I90">
            <v>-450</v>
          </cell>
          <cell r="AC90">
            <v>450</v>
          </cell>
        </row>
        <row r="91">
          <cell r="B91">
            <v>40931</v>
          </cell>
          <cell r="I91">
            <v>-790</v>
          </cell>
          <cell r="AC91">
            <v>790</v>
          </cell>
        </row>
        <row r="92">
          <cell r="B92">
            <v>40934</v>
          </cell>
          <cell r="I92">
            <v>500</v>
          </cell>
          <cell r="V92">
            <v>-500</v>
          </cell>
        </row>
        <row r="93">
          <cell r="B93">
            <v>40939</v>
          </cell>
          <cell r="I93">
            <v>-428</v>
          </cell>
          <cell r="X93">
            <v>428</v>
          </cell>
        </row>
        <row r="94">
          <cell r="B94">
            <v>40962</v>
          </cell>
          <cell r="I94">
            <v>-593</v>
          </cell>
          <cell r="X94">
            <v>593</v>
          </cell>
        </row>
        <row r="95">
          <cell r="B95">
            <v>40991</v>
          </cell>
          <cell r="I95">
            <v>-523</v>
          </cell>
          <cell r="X95">
            <v>523</v>
          </cell>
        </row>
        <row r="96">
          <cell r="B96">
            <v>41022</v>
          </cell>
          <cell r="I96">
            <v>-625</v>
          </cell>
          <cell r="X96">
            <v>625</v>
          </cell>
        </row>
        <row r="97">
          <cell r="B97">
            <v>41052</v>
          </cell>
          <cell r="I97">
            <v>-284</v>
          </cell>
          <cell r="X97">
            <v>284</v>
          </cell>
        </row>
        <row r="98">
          <cell r="B98">
            <v>41068</v>
          </cell>
          <cell r="I98">
            <v>-128</v>
          </cell>
          <cell r="X98">
            <v>128</v>
          </cell>
        </row>
        <row r="99">
          <cell r="B99">
            <v>41085</v>
          </cell>
          <cell r="I99">
            <v>-326</v>
          </cell>
          <cell r="X99">
            <v>326</v>
          </cell>
        </row>
        <row r="100">
          <cell r="B100">
            <v>41094</v>
          </cell>
          <cell r="I100">
            <v>-1.5</v>
          </cell>
          <cell r="AB100">
            <v>1.5</v>
          </cell>
        </row>
        <row r="101">
          <cell r="B101">
            <v>41096</v>
          </cell>
          <cell r="I101">
            <v>600</v>
          </cell>
          <cell r="R101">
            <v>-600</v>
          </cell>
        </row>
        <row r="102">
          <cell r="B102">
            <v>41099</v>
          </cell>
          <cell r="I102">
            <v>-236</v>
          </cell>
          <cell r="X102">
            <v>236</v>
          </cell>
        </row>
        <row r="103">
          <cell r="B103">
            <v>41101</v>
          </cell>
          <cell r="I103">
            <v>600</v>
          </cell>
          <cell r="R103">
            <v>-600</v>
          </cell>
        </row>
        <row r="104">
          <cell r="B104">
            <v>41102</v>
          </cell>
          <cell r="I104">
            <v>900</v>
          </cell>
          <cell r="R104">
            <v>-900</v>
          </cell>
        </row>
        <row r="105">
          <cell r="B105">
            <v>41102</v>
          </cell>
          <cell r="I105">
            <v>600</v>
          </cell>
          <cell r="R105">
            <v>-600</v>
          </cell>
        </row>
        <row r="106">
          <cell r="B106">
            <v>41103</v>
          </cell>
          <cell r="I106">
            <v>200</v>
          </cell>
          <cell r="S106">
            <v>-200</v>
          </cell>
        </row>
        <row r="107">
          <cell r="B107">
            <v>41108</v>
          </cell>
          <cell r="I107">
            <v>600</v>
          </cell>
          <cell r="R107">
            <v>-600</v>
          </cell>
        </row>
        <row r="108">
          <cell r="B108">
            <v>41113</v>
          </cell>
          <cell r="I108">
            <v>-327</v>
          </cell>
          <cell r="X108">
            <v>327</v>
          </cell>
        </row>
        <row r="109">
          <cell r="B109">
            <v>41115</v>
          </cell>
          <cell r="I109">
            <v>600</v>
          </cell>
          <cell r="R109">
            <v>-600</v>
          </cell>
        </row>
        <row r="110">
          <cell r="B110">
            <v>41116</v>
          </cell>
          <cell r="I110">
            <v>600</v>
          </cell>
          <cell r="R110">
            <v>-600</v>
          </cell>
        </row>
        <row r="111">
          <cell r="B111">
            <v>41117</v>
          </cell>
          <cell r="I111">
            <v>600</v>
          </cell>
          <cell r="R111">
            <v>-600</v>
          </cell>
        </row>
        <row r="112">
          <cell r="B112">
            <v>41120</v>
          </cell>
          <cell r="I112">
            <v>900</v>
          </cell>
          <cell r="R112">
            <v>-900</v>
          </cell>
        </row>
        <row r="113">
          <cell r="B113">
            <v>41120</v>
          </cell>
          <cell r="I113">
            <v>700</v>
          </cell>
          <cell r="R113">
            <v>-700</v>
          </cell>
        </row>
        <row r="114">
          <cell r="B114">
            <v>41120</v>
          </cell>
          <cell r="I114">
            <v>700</v>
          </cell>
          <cell r="R114">
            <v>-700</v>
          </cell>
        </row>
        <row r="115">
          <cell r="B115">
            <v>41120</v>
          </cell>
          <cell r="I115">
            <v>200</v>
          </cell>
          <cell r="S115">
            <v>-200</v>
          </cell>
        </row>
        <row r="116">
          <cell r="B116">
            <v>41121</v>
          </cell>
          <cell r="I116">
            <v>900</v>
          </cell>
          <cell r="R116">
            <v>-900</v>
          </cell>
        </row>
        <row r="117">
          <cell r="B117">
            <v>41121</v>
          </cell>
          <cell r="I117">
            <v>700</v>
          </cell>
          <cell r="R117">
            <v>-700</v>
          </cell>
        </row>
        <row r="118">
          <cell r="B118">
            <v>41121</v>
          </cell>
          <cell r="I118">
            <v>600</v>
          </cell>
          <cell r="R118">
            <v>-600</v>
          </cell>
        </row>
        <row r="119">
          <cell r="B119">
            <v>41121</v>
          </cell>
          <cell r="I119">
            <v>600</v>
          </cell>
          <cell r="R119">
            <v>-600</v>
          </cell>
        </row>
        <row r="120">
          <cell r="B120">
            <v>41121</v>
          </cell>
          <cell r="I120">
            <v>-714</v>
          </cell>
          <cell r="AC120">
            <v>714</v>
          </cell>
        </row>
        <row r="121">
          <cell r="B121">
            <v>41122</v>
          </cell>
          <cell r="I121">
            <v>700</v>
          </cell>
          <cell r="R121">
            <v>-700</v>
          </cell>
        </row>
        <row r="122">
          <cell r="B122">
            <v>41122</v>
          </cell>
          <cell r="I122">
            <v>200</v>
          </cell>
          <cell r="S122">
            <v>-200</v>
          </cell>
        </row>
        <row r="123">
          <cell r="B123">
            <v>41123</v>
          </cell>
          <cell r="I123">
            <v>700</v>
          </cell>
          <cell r="R123">
            <v>-700</v>
          </cell>
        </row>
        <row r="124">
          <cell r="B124">
            <v>41124</v>
          </cell>
          <cell r="I124">
            <v>900</v>
          </cell>
          <cell r="R124">
            <v>-900</v>
          </cell>
        </row>
        <row r="125">
          <cell r="B125">
            <v>41124</v>
          </cell>
          <cell r="I125">
            <v>700</v>
          </cell>
          <cell r="R125">
            <v>-700</v>
          </cell>
        </row>
        <row r="126">
          <cell r="B126">
            <v>41124</v>
          </cell>
          <cell r="I126">
            <v>700</v>
          </cell>
          <cell r="R126">
            <v>-700</v>
          </cell>
        </row>
        <row r="127">
          <cell r="B127">
            <v>41124</v>
          </cell>
          <cell r="I127">
            <v>600</v>
          </cell>
          <cell r="R127">
            <v>-600</v>
          </cell>
        </row>
        <row r="128">
          <cell r="B128">
            <v>41124</v>
          </cell>
          <cell r="I128">
            <v>600</v>
          </cell>
          <cell r="R128">
            <v>-600</v>
          </cell>
        </row>
        <row r="129">
          <cell r="B129">
            <v>41124</v>
          </cell>
          <cell r="I129">
            <v>600</v>
          </cell>
          <cell r="R129">
            <v>-600</v>
          </cell>
        </row>
        <row r="130">
          <cell r="B130">
            <v>41124</v>
          </cell>
          <cell r="I130">
            <v>600</v>
          </cell>
          <cell r="R130">
            <v>-600</v>
          </cell>
        </row>
        <row r="131">
          <cell r="B131">
            <v>41124</v>
          </cell>
          <cell r="I131">
            <v>-3</v>
          </cell>
          <cell r="AB131">
            <v>3</v>
          </cell>
        </row>
        <row r="132">
          <cell r="B132">
            <v>41128</v>
          </cell>
          <cell r="I132">
            <v>700</v>
          </cell>
          <cell r="R132">
            <v>-700</v>
          </cell>
        </row>
        <row r="133">
          <cell r="B133">
            <v>41129</v>
          </cell>
          <cell r="I133">
            <v>600</v>
          </cell>
          <cell r="R133">
            <v>-600</v>
          </cell>
        </row>
        <row r="134">
          <cell r="B134">
            <v>41129</v>
          </cell>
          <cell r="I134">
            <v>-251</v>
          </cell>
          <cell r="X134">
            <v>251</v>
          </cell>
        </row>
        <row r="135">
          <cell r="B135">
            <v>41130</v>
          </cell>
          <cell r="I135">
            <v>700</v>
          </cell>
          <cell r="R135">
            <v>-700</v>
          </cell>
        </row>
        <row r="136">
          <cell r="B136">
            <v>41130</v>
          </cell>
          <cell r="I136">
            <v>600</v>
          </cell>
          <cell r="R136">
            <v>-600</v>
          </cell>
        </row>
        <row r="137">
          <cell r="B137">
            <v>41131</v>
          </cell>
          <cell r="I137">
            <v>600</v>
          </cell>
          <cell r="R137">
            <v>-600</v>
          </cell>
        </row>
        <row r="138">
          <cell r="B138">
            <v>41134</v>
          </cell>
          <cell r="I138">
            <v>900</v>
          </cell>
          <cell r="R138">
            <v>-900</v>
          </cell>
        </row>
        <row r="139">
          <cell r="B139">
            <v>41134</v>
          </cell>
          <cell r="I139">
            <v>200</v>
          </cell>
          <cell r="S139">
            <v>-200</v>
          </cell>
        </row>
        <row r="140">
          <cell r="B140">
            <v>41135</v>
          </cell>
          <cell r="I140">
            <v>600</v>
          </cell>
          <cell r="R140">
            <v>-600</v>
          </cell>
        </row>
        <row r="141">
          <cell r="B141">
            <v>41136</v>
          </cell>
          <cell r="I141">
            <v>1200</v>
          </cell>
          <cell r="R141">
            <v>-1200</v>
          </cell>
        </row>
        <row r="142">
          <cell r="B142">
            <v>41137</v>
          </cell>
          <cell r="I142">
            <v>200</v>
          </cell>
          <cell r="S142">
            <v>-200</v>
          </cell>
        </row>
        <row r="143">
          <cell r="B143">
            <v>41138</v>
          </cell>
          <cell r="I143">
            <v>700</v>
          </cell>
          <cell r="R143">
            <v>-700</v>
          </cell>
        </row>
        <row r="144">
          <cell r="B144">
            <v>41144</v>
          </cell>
          <cell r="I144">
            <v>-338</v>
          </cell>
          <cell r="X144">
            <v>338</v>
          </cell>
        </row>
        <row r="145">
          <cell r="B145">
            <v>41148</v>
          </cell>
          <cell r="I145">
            <v>200</v>
          </cell>
          <cell r="R145">
            <v>-200</v>
          </cell>
        </row>
        <row r="146">
          <cell r="B146">
            <v>41152</v>
          </cell>
          <cell r="I146">
            <v>-900</v>
          </cell>
          <cell r="AC146">
            <v>900</v>
          </cell>
        </row>
        <row r="147">
          <cell r="B147">
            <v>41156</v>
          </cell>
          <cell r="I147">
            <v>-348</v>
          </cell>
          <cell r="Y147">
            <v>348</v>
          </cell>
        </row>
        <row r="148">
          <cell r="B148">
            <v>41157</v>
          </cell>
          <cell r="I148">
            <v>-3</v>
          </cell>
          <cell r="AC148">
            <v>3</v>
          </cell>
        </row>
        <row r="149">
          <cell r="B149">
            <v>41159</v>
          </cell>
          <cell r="I149">
            <v>-204</v>
          </cell>
          <cell r="X149">
            <v>204</v>
          </cell>
        </row>
        <row r="150">
          <cell r="B150">
            <v>41176</v>
          </cell>
          <cell r="I150">
            <v>-334</v>
          </cell>
          <cell r="X150">
            <v>334</v>
          </cell>
        </row>
        <row r="151">
          <cell r="B151">
            <v>41185</v>
          </cell>
          <cell r="I151">
            <v>-3</v>
          </cell>
          <cell r="AC151">
            <v>3</v>
          </cell>
        </row>
        <row r="152">
          <cell r="B152">
            <v>41192</v>
          </cell>
          <cell r="I152">
            <v>-242</v>
          </cell>
          <cell r="X152">
            <v>242</v>
          </cell>
        </row>
        <row r="153">
          <cell r="B153">
            <v>41205</v>
          </cell>
          <cell r="I153">
            <v>-452</v>
          </cell>
          <cell r="X153">
            <v>452</v>
          </cell>
        </row>
        <row r="154">
          <cell r="B154">
            <v>41218</v>
          </cell>
          <cell r="I154">
            <v>-1.5</v>
          </cell>
          <cell r="AC154">
            <v>1.5</v>
          </cell>
        </row>
        <row r="155">
          <cell r="B155">
            <v>41220</v>
          </cell>
          <cell r="I155">
            <v>-648</v>
          </cell>
          <cell r="X155">
            <v>648</v>
          </cell>
        </row>
        <row r="156">
          <cell r="B156">
            <v>41229</v>
          </cell>
          <cell r="I156">
            <v>-794</v>
          </cell>
          <cell r="Z156">
            <v>794</v>
          </cell>
        </row>
        <row r="157">
          <cell r="B157">
            <v>41236</v>
          </cell>
          <cell r="I157">
            <v>-404</v>
          </cell>
          <cell r="X157">
            <v>404</v>
          </cell>
        </row>
        <row r="158">
          <cell r="B158">
            <v>41248</v>
          </cell>
          <cell r="I158">
            <v>-1.5</v>
          </cell>
          <cell r="AC158">
            <v>1.5</v>
          </cell>
        </row>
        <row r="159">
          <cell r="B159">
            <v>41253</v>
          </cell>
          <cell r="I159">
            <v>-514</v>
          </cell>
          <cell r="X159">
            <v>514</v>
          </cell>
        </row>
        <row r="160">
          <cell r="B160">
            <v>41270</v>
          </cell>
          <cell r="I160">
            <v>-286</v>
          </cell>
          <cell r="X160">
            <v>286</v>
          </cell>
        </row>
        <row r="161">
          <cell r="B161">
            <v>41274</v>
          </cell>
          <cell r="M161">
            <v>-140</v>
          </cell>
          <cell r="X161">
            <v>140</v>
          </cell>
        </row>
        <row r="162">
          <cell r="B162">
            <v>41274</v>
          </cell>
          <cell r="M162">
            <v>-333</v>
          </cell>
          <cell r="X162">
            <v>333</v>
          </cell>
        </row>
        <row r="163">
          <cell r="B163">
            <v>41274</v>
          </cell>
          <cell r="M163">
            <v>-311</v>
          </cell>
          <cell r="X163">
            <v>311</v>
          </cell>
        </row>
        <row r="164">
          <cell r="B164">
            <v>41274</v>
          </cell>
          <cell r="M164">
            <v>-10086</v>
          </cell>
          <cell r="Z164">
            <v>10086</v>
          </cell>
        </row>
        <row r="165">
          <cell r="B165">
            <v>41274</v>
          </cell>
          <cell r="N165">
            <v>-1600</v>
          </cell>
          <cell r="AC165">
            <v>1600</v>
          </cell>
        </row>
        <row r="166">
          <cell r="B166">
            <v>41274</v>
          </cell>
          <cell r="P166">
            <v>-977.5</v>
          </cell>
          <cell r="R166">
            <v>977.5</v>
          </cell>
        </row>
        <row r="167">
          <cell r="B167">
            <v>41278</v>
          </cell>
          <cell r="I167">
            <v>-901.5</v>
          </cell>
          <cell r="AC167">
            <v>901.5</v>
          </cell>
        </row>
        <row r="168">
          <cell r="B168">
            <v>41282</v>
          </cell>
          <cell r="I168">
            <v>450</v>
          </cell>
          <cell r="AC168">
            <v>-450</v>
          </cell>
        </row>
        <row r="169">
          <cell r="B169">
            <v>41283</v>
          </cell>
          <cell r="I169">
            <v>-140</v>
          </cell>
          <cell r="M169">
            <v>140</v>
          </cell>
        </row>
        <row r="170">
          <cell r="B170">
            <v>41297</v>
          </cell>
          <cell r="I170">
            <v>-333</v>
          </cell>
          <cell r="M170">
            <v>333</v>
          </cell>
        </row>
        <row r="171">
          <cell r="B171">
            <v>41310</v>
          </cell>
          <cell r="I171">
            <v>-1.5</v>
          </cell>
          <cell r="AC171">
            <v>1.5</v>
          </cell>
        </row>
        <row r="172">
          <cell r="B172">
            <v>41313</v>
          </cell>
          <cell r="I172">
            <v>-311</v>
          </cell>
          <cell r="M172">
            <v>311</v>
          </cell>
        </row>
        <row r="173">
          <cell r="B173">
            <v>41330</v>
          </cell>
          <cell r="I173">
            <v>-337</v>
          </cell>
          <cell r="X173">
            <v>337</v>
          </cell>
        </row>
        <row r="174">
          <cell r="B174">
            <v>41338</v>
          </cell>
          <cell r="I174">
            <v>-1.5</v>
          </cell>
          <cell r="AC174">
            <v>1.5</v>
          </cell>
        </row>
        <row r="175">
          <cell r="B175">
            <v>41341</v>
          </cell>
          <cell r="I175">
            <v>-10086</v>
          </cell>
          <cell r="M175">
            <v>10086</v>
          </cell>
        </row>
        <row r="176">
          <cell r="B176">
            <v>41344</v>
          </cell>
          <cell r="I176">
            <v>-320</v>
          </cell>
          <cell r="X176">
            <v>320</v>
          </cell>
        </row>
        <row r="177">
          <cell r="B177">
            <v>41368</v>
          </cell>
          <cell r="I177">
            <v>-3</v>
          </cell>
          <cell r="AC177">
            <v>3</v>
          </cell>
        </row>
        <row r="178">
          <cell r="B178">
            <v>41369</v>
          </cell>
          <cell r="I178">
            <v>-250</v>
          </cell>
          <cell r="N178">
            <v>250</v>
          </cell>
        </row>
        <row r="179">
          <cell r="B179">
            <v>41369</v>
          </cell>
          <cell r="I179">
            <v>-250</v>
          </cell>
          <cell r="N179">
            <v>250</v>
          </cell>
        </row>
        <row r="180">
          <cell r="B180">
            <v>41369</v>
          </cell>
          <cell r="I180">
            <v>-250</v>
          </cell>
          <cell r="N180">
            <v>250</v>
          </cell>
        </row>
        <row r="181">
          <cell r="B181">
            <v>41369</v>
          </cell>
          <cell r="I181">
            <v>-550</v>
          </cell>
          <cell r="N181">
            <v>550</v>
          </cell>
        </row>
        <row r="182">
          <cell r="B182">
            <v>41372</v>
          </cell>
          <cell r="I182">
            <v>-300</v>
          </cell>
          <cell r="N182">
            <v>300</v>
          </cell>
        </row>
        <row r="183">
          <cell r="B183">
            <v>41379</v>
          </cell>
          <cell r="I183">
            <v>-285.94</v>
          </cell>
          <cell r="X183">
            <v>285.94</v>
          </cell>
        </row>
        <row r="184">
          <cell r="B184">
            <v>41386</v>
          </cell>
          <cell r="I184">
            <v>-301.04000000000002</v>
          </cell>
          <cell r="X184">
            <v>301.04000000000002</v>
          </cell>
        </row>
        <row r="185">
          <cell r="B185">
            <v>41390</v>
          </cell>
          <cell r="I185">
            <v>-206</v>
          </cell>
          <cell r="X185">
            <v>206</v>
          </cell>
        </row>
        <row r="186">
          <cell r="B186">
            <v>41400</v>
          </cell>
          <cell r="I186">
            <v>-180</v>
          </cell>
          <cell r="X186">
            <v>180</v>
          </cell>
        </row>
        <row r="187">
          <cell r="B187">
            <v>41400</v>
          </cell>
          <cell r="I187">
            <v>-9</v>
          </cell>
          <cell r="AC187">
            <v>9</v>
          </cell>
        </row>
        <row r="188">
          <cell r="B188">
            <v>41416</v>
          </cell>
          <cell r="I188">
            <v>-359.76</v>
          </cell>
          <cell r="X188">
            <v>359.76</v>
          </cell>
        </row>
        <row r="189">
          <cell r="B189">
            <v>41430</v>
          </cell>
          <cell r="I189">
            <v>-197</v>
          </cell>
          <cell r="X189">
            <v>197</v>
          </cell>
        </row>
        <row r="190">
          <cell r="B190">
            <v>41430</v>
          </cell>
          <cell r="I190">
            <v>-1.5</v>
          </cell>
          <cell r="AC190">
            <v>1.5</v>
          </cell>
        </row>
        <row r="191">
          <cell r="B191">
            <v>41453</v>
          </cell>
          <cell r="I191">
            <v>-768</v>
          </cell>
          <cell r="AC191">
            <v>768</v>
          </cell>
        </row>
        <row r="192">
          <cell r="B192">
            <v>41458</v>
          </cell>
          <cell r="I192">
            <v>-3</v>
          </cell>
          <cell r="AC192">
            <v>3</v>
          </cell>
        </row>
        <row r="193">
          <cell r="B193">
            <v>41464</v>
          </cell>
          <cell r="I193">
            <v>700</v>
          </cell>
          <cell r="R193">
            <v>-700</v>
          </cell>
        </row>
        <row r="194">
          <cell r="B194">
            <v>41474</v>
          </cell>
          <cell r="I194">
            <v>-368.16</v>
          </cell>
          <cell r="X194">
            <v>368.16</v>
          </cell>
        </row>
        <row r="195">
          <cell r="B195">
            <v>41477</v>
          </cell>
          <cell r="I195">
            <v>200</v>
          </cell>
          <cell r="S195">
            <v>-200</v>
          </cell>
        </row>
        <row r="196">
          <cell r="B196">
            <v>41481</v>
          </cell>
          <cell r="I196">
            <v>700</v>
          </cell>
          <cell r="R196">
            <v>-700</v>
          </cell>
        </row>
        <row r="197">
          <cell r="B197">
            <v>41484</v>
          </cell>
          <cell r="I197">
            <v>700</v>
          </cell>
          <cell r="R197">
            <v>-700</v>
          </cell>
        </row>
        <row r="198">
          <cell r="B198">
            <v>41484</v>
          </cell>
          <cell r="I198">
            <v>700</v>
          </cell>
          <cell r="R198">
            <v>-700</v>
          </cell>
        </row>
        <row r="199">
          <cell r="B199">
            <v>41484</v>
          </cell>
          <cell r="I199">
            <v>700</v>
          </cell>
          <cell r="R199">
            <v>-700</v>
          </cell>
        </row>
        <row r="200">
          <cell r="B200">
            <v>41485</v>
          </cell>
          <cell r="I200">
            <v>-3071</v>
          </cell>
          <cell r="Z200">
            <v>3071</v>
          </cell>
        </row>
        <row r="201">
          <cell r="B201">
            <v>41485</v>
          </cell>
          <cell r="I201">
            <v>-400</v>
          </cell>
          <cell r="X201">
            <v>400</v>
          </cell>
        </row>
        <row r="202">
          <cell r="B202">
            <v>41485</v>
          </cell>
          <cell r="I202">
            <v>200</v>
          </cell>
          <cell r="S202">
            <v>-200</v>
          </cell>
        </row>
        <row r="203">
          <cell r="B203">
            <v>41485</v>
          </cell>
          <cell r="I203">
            <v>800</v>
          </cell>
          <cell r="R203">
            <v>-800</v>
          </cell>
        </row>
        <row r="204">
          <cell r="B204">
            <v>41486</v>
          </cell>
          <cell r="I204">
            <v>800</v>
          </cell>
          <cell r="R204">
            <v>-800</v>
          </cell>
        </row>
        <row r="205">
          <cell r="B205">
            <v>41486</v>
          </cell>
          <cell r="I205">
            <v>700</v>
          </cell>
          <cell r="R205">
            <v>-700</v>
          </cell>
        </row>
        <row r="206">
          <cell r="B206">
            <v>41486</v>
          </cell>
          <cell r="I206">
            <v>700</v>
          </cell>
          <cell r="R206">
            <v>-700</v>
          </cell>
        </row>
        <row r="207">
          <cell r="B207">
            <v>41486</v>
          </cell>
          <cell r="I207">
            <v>200</v>
          </cell>
          <cell r="S207">
            <v>-200</v>
          </cell>
        </row>
        <row r="208">
          <cell r="B208">
            <v>41487</v>
          </cell>
          <cell r="I208">
            <v>1000</v>
          </cell>
          <cell r="R208">
            <v>-1000</v>
          </cell>
        </row>
        <row r="209">
          <cell r="B209">
            <v>41487</v>
          </cell>
          <cell r="I209">
            <v>800</v>
          </cell>
          <cell r="R209">
            <v>-800</v>
          </cell>
        </row>
        <row r="210">
          <cell r="B210">
            <v>41488</v>
          </cell>
          <cell r="I210">
            <v>800</v>
          </cell>
          <cell r="R210">
            <v>-800</v>
          </cell>
        </row>
        <row r="211">
          <cell r="B211">
            <v>41488</v>
          </cell>
          <cell r="I211">
            <v>200</v>
          </cell>
          <cell r="S211">
            <v>-200</v>
          </cell>
        </row>
        <row r="212">
          <cell r="B212">
            <v>41491</v>
          </cell>
          <cell r="I212">
            <v>1000</v>
          </cell>
          <cell r="R212">
            <v>-1000</v>
          </cell>
        </row>
        <row r="213">
          <cell r="B213">
            <v>41491</v>
          </cell>
          <cell r="I213">
            <v>1000</v>
          </cell>
          <cell r="R213">
            <v>-1000</v>
          </cell>
        </row>
        <row r="214">
          <cell r="B214">
            <v>41491</v>
          </cell>
          <cell r="I214">
            <v>1000</v>
          </cell>
          <cell r="R214">
            <v>-1000</v>
          </cell>
        </row>
        <row r="215">
          <cell r="B215">
            <v>41491</v>
          </cell>
          <cell r="I215">
            <v>800</v>
          </cell>
          <cell r="R215">
            <v>-800</v>
          </cell>
        </row>
        <row r="216">
          <cell r="B216">
            <v>41491</v>
          </cell>
          <cell r="I216">
            <v>800</v>
          </cell>
          <cell r="R216">
            <v>-800</v>
          </cell>
        </row>
        <row r="217">
          <cell r="B217">
            <v>41491</v>
          </cell>
          <cell r="I217">
            <v>800</v>
          </cell>
          <cell r="R217">
            <v>-800</v>
          </cell>
        </row>
        <row r="218">
          <cell r="B218">
            <v>41491</v>
          </cell>
          <cell r="I218">
            <v>800</v>
          </cell>
          <cell r="R218">
            <v>-800</v>
          </cell>
        </row>
        <row r="219">
          <cell r="B219">
            <v>41491</v>
          </cell>
          <cell r="I219">
            <v>700</v>
          </cell>
          <cell r="R219">
            <v>-700</v>
          </cell>
        </row>
        <row r="220">
          <cell r="B220">
            <v>41491</v>
          </cell>
          <cell r="I220">
            <v>700</v>
          </cell>
          <cell r="R220">
            <v>-700</v>
          </cell>
        </row>
        <row r="221">
          <cell r="B221">
            <v>41491</v>
          </cell>
          <cell r="I221">
            <v>700</v>
          </cell>
          <cell r="R221">
            <v>-700</v>
          </cell>
        </row>
        <row r="222">
          <cell r="B222">
            <v>41491</v>
          </cell>
          <cell r="I222">
            <v>700</v>
          </cell>
          <cell r="R222">
            <v>-700</v>
          </cell>
        </row>
        <row r="223">
          <cell r="B223">
            <v>41491</v>
          </cell>
          <cell r="I223">
            <v>700</v>
          </cell>
          <cell r="R223">
            <v>-700</v>
          </cell>
        </row>
        <row r="224">
          <cell r="B224">
            <v>41491</v>
          </cell>
          <cell r="I224">
            <v>200</v>
          </cell>
          <cell r="S224">
            <v>-200</v>
          </cell>
        </row>
        <row r="225">
          <cell r="B225">
            <v>41491</v>
          </cell>
          <cell r="I225">
            <v>-1.5</v>
          </cell>
          <cell r="AC225">
            <v>1.5</v>
          </cell>
        </row>
        <row r="226">
          <cell r="B226">
            <v>41492</v>
          </cell>
          <cell r="I226">
            <v>700</v>
          </cell>
          <cell r="R226">
            <v>-700</v>
          </cell>
        </row>
        <row r="227">
          <cell r="B227">
            <v>41498</v>
          </cell>
          <cell r="I227">
            <v>800</v>
          </cell>
          <cell r="R227">
            <v>-800</v>
          </cell>
        </row>
        <row r="228">
          <cell r="B228">
            <v>41502</v>
          </cell>
          <cell r="I228">
            <v>600</v>
          </cell>
          <cell r="R228">
            <v>-600</v>
          </cell>
        </row>
        <row r="229">
          <cell r="B229">
            <v>41505</v>
          </cell>
          <cell r="I229">
            <v>100</v>
          </cell>
          <cell r="R229">
            <v>-100</v>
          </cell>
        </row>
        <row r="230">
          <cell r="B230">
            <v>41505</v>
          </cell>
          <cell r="M230">
            <v>-120</v>
          </cell>
          <cell r="AB230">
            <v>120</v>
          </cell>
        </row>
        <row r="231">
          <cell r="B231">
            <v>41506</v>
          </cell>
          <cell r="I231">
            <v>800</v>
          </cell>
          <cell r="R231">
            <v>-800</v>
          </cell>
        </row>
        <row r="232">
          <cell r="B232">
            <v>41506</v>
          </cell>
          <cell r="I232">
            <v>700</v>
          </cell>
          <cell r="R232">
            <v>-700</v>
          </cell>
        </row>
        <row r="233">
          <cell r="B233">
            <v>41506</v>
          </cell>
          <cell r="I233">
            <v>700</v>
          </cell>
          <cell r="R233">
            <v>-700</v>
          </cell>
        </row>
        <row r="234">
          <cell r="B234">
            <v>41508</v>
          </cell>
          <cell r="I234">
            <v>-726.16</v>
          </cell>
          <cell r="X234">
            <v>726.16</v>
          </cell>
        </row>
        <row r="235">
          <cell r="B235">
            <v>41507</v>
          </cell>
          <cell r="I235">
            <v>1000</v>
          </cell>
          <cell r="R235">
            <v>-1000</v>
          </cell>
        </row>
        <row r="236">
          <cell r="B236">
            <v>41509</v>
          </cell>
          <cell r="I236">
            <v>-3875</v>
          </cell>
          <cell r="Z236">
            <v>3875</v>
          </cell>
        </row>
        <row r="237">
          <cell r="B237">
            <v>41512</v>
          </cell>
          <cell r="I237">
            <v>700</v>
          </cell>
          <cell r="R237">
            <v>-700</v>
          </cell>
        </row>
        <row r="238">
          <cell r="B238">
            <v>41515</v>
          </cell>
          <cell r="I238">
            <v>200</v>
          </cell>
          <cell r="S238">
            <v>-200</v>
          </cell>
        </row>
        <row r="239">
          <cell r="B239">
            <v>41519</v>
          </cell>
          <cell r="I239">
            <v>-451</v>
          </cell>
          <cell r="X239">
            <v>451</v>
          </cell>
        </row>
        <row r="240">
          <cell r="B240">
            <v>41519</v>
          </cell>
          <cell r="I240">
            <v>700</v>
          </cell>
          <cell r="R240">
            <v>-700</v>
          </cell>
        </row>
        <row r="241">
          <cell r="B241">
            <v>41521</v>
          </cell>
          <cell r="I241">
            <v>-312</v>
          </cell>
          <cell r="X241">
            <v>312</v>
          </cell>
        </row>
        <row r="242">
          <cell r="B242">
            <v>41521</v>
          </cell>
          <cell r="I242">
            <v>-1.5</v>
          </cell>
          <cell r="AC242">
            <v>1.5</v>
          </cell>
        </row>
        <row r="243">
          <cell r="B243">
            <v>41550</v>
          </cell>
          <cell r="I243">
            <v>-3</v>
          </cell>
          <cell r="AC243">
            <v>3</v>
          </cell>
        </row>
        <row r="244">
          <cell r="B244">
            <v>41554</v>
          </cell>
          <cell r="I244">
            <v>700</v>
          </cell>
          <cell r="R244">
            <v>-700</v>
          </cell>
        </row>
        <row r="245">
          <cell r="B245">
            <v>41556</v>
          </cell>
          <cell r="I245">
            <v>-307.69</v>
          </cell>
          <cell r="X245">
            <v>307.69</v>
          </cell>
        </row>
        <row r="246">
          <cell r="B246">
            <v>41568</v>
          </cell>
          <cell r="I246">
            <v>-195</v>
          </cell>
          <cell r="X246">
            <v>195</v>
          </cell>
        </row>
        <row r="247">
          <cell r="B247">
            <v>41569</v>
          </cell>
          <cell r="I247">
            <v>-288.64</v>
          </cell>
          <cell r="X247">
            <v>288.64</v>
          </cell>
        </row>
        <row r="248">
          <cell r="B248">
            <v>41573</v>
          </cell>
          <cell r="I248">
            <v>-5693</v>
          </cell>
          <cell r="Z248">
            <v>5693</v>
          </cell>
        </row>
        <row r="249">
          <cell r="B249">
            <v>41582</v>
          </cell>
          <cell r="I249">
            <v>-161</v>
          </cell>
          <cell r="X249">
            <v>161</v>
          </cell>
        </row>
        <row r="250">
          <cell r="B250">
            <v>41583</v>
          </cell>
          <cell r="I250">
            <v>-3</v>
          </cell>
          <cell r="AC250">
            <v>3</v>
          </cell>
        </row>
        <row r="251">
          <cell r="B251">
            <v>41591</v>
          </cell>
          <cell r="I251">
            <v>-250</v>
          </cell>
          <cell r="AC251">
            <v>250</v>
          </cell>
        </row>
        <row r="252">
          <cell r="B252">
            <v>41591</v>
          </cell>
          <cell r="I252">
            <v>-300</v>
          </cell>
          <cell r="AC252">
            <v>300</v>
          </cell>
        </row>
        <row r="253">
          <cell r="B253">
            <v>41591</v>
          </cell>
          <cell r="I253">
            <v>-250</v>
          </cell>
          <cell r="AC253">
            <v>250</v>
          </cell>
        </row>
        <row r="254">
          <cell r="B254">
            <v>41591</v>
          </cell>
          <cell r="I254">
            <v>-550</v>
          </cell>
          <cell r="AC254">
            <v>550</v>
          </cell>
        </row>
        <row r="255">
          <cell r="B255">
            <v>41591</v>
          </cell>
          <cell r="I255">
            <v>-250</v>
          </cell>
          <cell r="AC255">
            <v>250</v>
          </cell>
        </row>
        <row r="256">
          <cell r="B256">
            <v>41591</v>
          </cell>
          <cell r="I256">
            <v>-120</v>
          </cell>
          <cell r="M256">
            <v>120</v>
          </cell>
        </row>
        <row r="257">
          <cell r="B257">
            <v>41600</v>
          </cell>
          <cell r="I257">
            <v>-283.93</v>
          </cell>
          <cell r="X257">
            <v>283.93</v>
          </cell>
        </row>
        <row r="258">
          <cell r="B258">
            <v>41612</v>
          </cell>
          <cell r="I258">
            <v>-106</v>
          </cell>
          <cell r="X258">
            <v>106</v>
          </cell>
        </row>
        <row r="259">
          <cell r="B259">
            <v>41612</v>
          </cell>
          <cell r="I259">
            <v>-1.5</v>
          </cell>
          <cell r="AC259">
            <v>1.5</v>
          </cell>
        </row>
        <row r="260">
          <cell r="B260">
            <v>41638</v>
          </cell>
          <cell r="I260">
            <v>-281.68</v>
          </cell>
          <cell r="X260">
            <v>281.68</v>
          </cell>
        </row>
        <row r="261">
          <cell r="B261">
            <v>41639</v>
          </cell>
          <cell r="M261">
            <v>-110</v>
          </cell>
          <cell r="X261">
            <v>110</v>
          </cell>
        </row>
        <row r="262">
          <cell r="B262">
            <v>41639</v>
          </cell>
          <cell r="M262">
            <v>-287.76</v>
          </cell>
          <cell r="X262">
            <v>287.76</v>
          </cell>
        </row>
        <row r="263">
          <cell r="B263">
            <v>41638</v>
          </cell>
          <cell r="I263">
            <v>-123</v>
          </cell>
          <cell r="X263">
            <v>123</v>
          </cell>
        </row>
        <row r="264">
          <cell r="B264">
            <v>41639</v>
          </cell>
          <cell r="N264">
            <v>1600</v>
          </cell>
          <cell r="AC264">
            <v>-1600</v>
          </cell>
        </row>
        <row r="265">
          <cell r="B265">
            <v>41639</v>
          </cell>
          <cell r="P265">
            <v>-6902.74</v>
          </cell>
          <cell r="R265">
            <v>6902.74</v>
          </cell>
        </row>
        <row r="266">
          <cell r="B266">
            <v>41646</v>
          </cell>
          <cell r="I266">
            <v>-453</v>
          </cell>
          <cell r="AC266">
            <v>453</v>
          </cell>
        </row>
        <row r="267">
          <cell r="B267">
            <v>41667</v>
          </cell>
          <cell r="I267">
            <v>-287.76</v>
          </cell>
          <cell r="M267">
            <v>287.76</v>
          </cell>
        </row>
        <row r="268">
          <cell r="B268">
            <v>41676</v>
          </cell>
          <cell r="I268">
            <v>-110</v>
          </cell>
          <cell r="M268">
            <v>110</v>
          </cell>
        </row>
        <row r="269">
          <cell r="B269">
            <v>41694</v>
          </cell>
          <cell r="I269">
            <v>-700</v>
          </cell>
          <cell r="AC269">
            <v>700</v>
          </cell>
        </row>
        <row r="270">
          <cell r="B270">
            <v>41698</v>
          </cell>
          <cell r="I270">
            <v>-295.20999999999998</v>
          </cell>
          <cell r="X270">
            <v>295.20999999999998</v>
          </cell>
        </row>
        <row r="271">
          <cell r="B271">
            <v>41703</v>
          </cell>
          <cell r="I271">
            <v>-136</v>
          </cell>
          <cell r="X271">
            <v>136</v>
          </cell>
        </row>
        <row r="272">
          <cell r="B272">
            <v>41703</v>
          </cell>
          <cell r="I272">
            <v>-3</v>
          </cell>
          <cell r="AC272">
            <v>3</v>
          </cell>
        </row>
        <row r="273">
          <cell r="B273">
            <v>41726</v>
          </cell>
          <cell r="I273">
            <v>-266.38</v>
          </cell>
          <cell r="X273">
            <v>266.38</v>
          </cell>
        </row>
        <row r="274">
          <cell r="B274">
            <v>41732</v>
          </cell>
          <cell r="I274">
            <v>-118</v>
          </cell>
          <cell r="X274">
            <v>118</v>
          </cell>
        </row>
        <row r="275">
          <cell r="B275">
            <v>41732</v>
          </cell>
          <cell r="I275">
            <v>-1.5</v>
          </cell>
          <cell r="AC275">
            <v>1.5</v>
          </cell>
        </row>
        <row r="276">
          <cell r="B276">
            <v>41757</v>
          </cell>
          <cell r="I276">
            <v>-299.05</v>
          </cell>
          <cell r="X276">
            <v>299.05</v>
          </cell>
        </row>
        <row r="277">
          <cell r="B277">
            <v>41764</v>
          </cell>
          <cell r="I277">
            <v>-138</v>
          </cell>
          <cell r="X277">
            <v>138</v>
          </cell>
        </row>
        <row r="278">
          <cell r="B278">
            <v>41765</v>
          </cell>
          <cell r="I278">
            <v>-1.5</v>
          </cell>
          <cell r="AC278">
            <v>1.5</v>
          </cell>
        </row>
        <row r="279">
          <cell r="B279">
            <v>41787</v>
          </cell>
          <cell r="I279">
            <v>-286.95999999999998</v>
          </cell>
          <cell r="X279">
            <v>286.95999999999998</v>
          </cell>
        </row>
        <row r="280">
          <cell r="B280">
            <v>41789</v>
          </cell>
          <cell r="I280">
            <v>-3981</v>
          </cell>
          <cell r="Z280">
            <v>3981</v>
          </cell>
        </row>
        <row r="281">
          <cell r="B281">
            <v>41794</v>
          </cell>
          <cell r="I281">
            <v>-3</v>
          </cell>
          <cell r="AC281">
            <v>3</v>
          </cell>
        </row>
        <row r="282">
          <cell r="B282">
            <v>41795</v>
          </cell>
          <cell r="I282">
            <v>-128</v>
          </cell>
          <cell r="X282">
            <v>128</v>
          </cell>
        </row>
        <row r="283">
          <cell r="B283">
            <v>41820</v>
          </cell>
          <cell r="I283">
            <v>-325.77999999999997</v>
          </cell>
          <cell r="X283">
            <v>325.77999999999997</v>
          </cell>
        </row>
        <row r="284">
          <cell r="B284">
            <v>41823</v>
          </cell>
          <cell r="I284">
            <v>-1.5</v>
          </cell>
          <cell r="AC284">
            <v>1.5</v>
          </cell>
        </row>
        <row r="285">
          <cell r="B285">
            <v>41824</v>
          </cell>
          <cell r="I285">
            <v>-212</v>
          </cell>
          <cell r="X285">
            <v>212</v>
          </cell>
        </row>
        <row r="286">
          <cell r="B286">
            <v>41829</v>
          </cell>
          <cell r="I286">
            <v>800</v>
          </cell>
          <cell r="R286">
            <v>-800</v>
          </cell>
        </row>
        <row r="287">
          <cell r="B287">
            <v>41830</v>
          </cell>
          <cell r="I287">
            <v>-700</v>
          </cell>
          <cell r="AC287">
            <v>700</v>
          </cell>
        </row>
        <row r="288">
          <cell r="B288">
            <v>41831</v>
          </cell>
          <cell r="I288">
            <v>1000</v>
          </cell>
          <cell r="R288">
            <v>-1000</v>
          </cell>
        </row>
        <row r="289">
          <cell r="B289">
            <v>41834</v>
          </cell>
          <cell r="I289">
            <v>200</v>
          </cell>
          <cell r="S289">
            <v>-200</v>
          </cell>
        </row>
        <row r="290">
          <cell r="B290">
            <v>41837</v>
          </cell>
          <cell r="I290">
            <v>700</v>
          </cell>
          <cell r="R290">
            <v>-700</v>
          </cell>
        </row>
        <row r="291">
          <cell r="B291">
            <v>41841</v>
          </cell>
          <cell r="I291">
            <v>200</v>
          </cell>
          <cell r="S291">
            <v>-200</v>
          </cell>
        </row>
        <row r="292">
          <cell r="B292">
            <v>41848</v>
          </cell>
          <cell r="I292">
            <v>-332.51</v>
          </cell>
          <cell r="X292">
            <v>332.51</v>
          </cell>
        </row>
        <row r="293">
          <cell r="B293">
            <v>41848</v>
          </cell>
          <cell r="I293">
            <v>700</v>
          </cell>
          <cell r="R293">
            <v>-700</v>
          </cell>
        </row>
        <row r="294">
          <cell r="B294">
            <v>41849</v>
          </cell>
          <cell r="I294">
            <v>700</v>
          </cell>
          <cell r="R294">
            <v>-700</v>
          </cell>
        </row>
        <row r="295">
          <cell r="B295">
            <v>41849</v>
          </cell>
          <cell r="I295">
            <v>200</v>
          </cell>
          <cell r="S295">
            <v>-200</v>
          </cell>
        </row>
        <row r="296">
          <cell r="B296">
            <v>41849</v>
          </cell>
          <cell r="I296">
            <v>200</v>
          </cell>
          <cell r="S296">
            <v>-200</v>
          </cell>
        </row>
        <row r="297">
          <cell r="B297">
            <v>41850</v>
          </cell>
          <cell r="I297">
            <v>1000</v>
          </cell>
          <cell r="R297">
            <v>-1000</v>
          </cell>
        </row>
        <row r="298">
          <cell r="B298">
            <v>41850</v>
          </cell>
          <cell r="I298">
            <v>700</v>
          </cell>
          <cell r="R298">
            <v>-700</v>
          </cell>
        </row>
        <row r="299">
          <cell r="B299">
            <v>41850</v>
          </cell>
          <cell r="I299">
            <v>200</v>
          </cell>
          <cell r="S299">
            <v>-200</v>
          </cell>
        </row>
        <row r="300">
          <cell r="B300">
            <v>41851</v>
          </cell>
          <cell r="I300">
            <v>-1026</v>
          </cell>
          <cell r="AC300">
            <v>1026</v>
          </cell>
        </row>
        <row r="301">
          <cell r="B301">
            <v>41851</v>
          </cell>
          <cell r="I301">
            <v>800</v>
          </cell>
          <cell r="R301">
            <v>-800</v>
          </cell>
        </row>
        <row r="302">
          <cell r="B302">
            <v>41851</v>
          </cell>
          <cell r="I302">
            <v>800</v>
          </cell>
          <cell r="R302">
            <v>-800</v>
          </cell>
        </row>
        <row r="303">
          <cell r="B303">
            <v>41851</v>
          </cell>
          <cell r="I303">
            <v>700</v>
          </cell>
          <cell r="R303">
            <v>-700</v>
          </cell>
        </row>
        <row r="304">
          <cell r="B304">
            <v>41851</v>
          </cell>
          <cell r="I304">
            <v>700</v>
          </cell>
          <cell r="R304">
            <v>-700</v>
          </cell>
        </row>
        <row r="305">
          <cell r="B305">
            <v>41851</v>
          </cell>
          <cell r="I305">
            <v>700</v>
          </cell>
          <cell r="R305">
            <v>-700</v>
          </cell>
        </row>
        <row r="306">
          <cell r="B306">
            <v>41851</v>
          </cell>
          <cell r="I306">
            <v>200</v>
          </cell>
          <cell r="S306">
            <v>-200</v>
          </cell>
        </row>
        <row r="307">
          <cell r="B307">
            <v>41851</v>
          </cell>
          <cell r="I307">
            <v>700</v>
          </cell>
          <cell r="R307">
            <v>-700</v>
          </cell>
        </row>
        <row r="308">
          <cell r="B308">
            <v>41852</v>
          </cell>
          <cell r="I308">
            <v>700</v>
          </cell>
          <cell r="R308">
            <v>-700</v>
          </cell>
        </row>
        <row r="309">
          <cell r="B309">
            <v>41852</v>
          </cell>
          <cell r="I309">
            <v>200</v>
          </cell>
          <cell r="S309">
            <v>-200</v>
          </cell>
        </row>
        <row r="310">
          <cell r="B310">
            <v>41855</v>
          </cell>
          <cell r="I310">
            <v>-256</v>
          </cell>
          <cell r="X310">
            <v>256</v>
          </cell>
        </row>
        <row r="311">
          <cell r="B311">
            <v>41855</v>
          </cell>
          <cell r="I311">
            <v>800</v>
          </cell>
          <cell r="R311">
            <v>-800</v>
          </cell>
        </row>
        <row r="312">
          <cell r="B312">
            <v>41855</v>
          </cell>
          <cell r="I312">
            <v>800</v>
          </cell>
          <cell r="R312">
            <v>-800</v>
          </cell>
        </row>
        <row r="313">
          <cell r="B313">
            <v>41855</v>
          </cell>
          <cell r="I313">
            <v>700</v>
          </cell>
          <cell r="R313">
            <v>-700</v>
          </cell>
        </row>
        <row r="314">
          <cell r="B314">
            <v>41855</v>
          </cell>
          <cell r="I314">
            <v>700</v>
          </cell>
          <cell r="R314">
            <v>-700</v>
          </cell>
        </row>
        <row r="315">
          <cell r="B315">
            <v>41855</v>
          </cell>
          <cell r="I315">
            <v>200</v>
          </cell>
          <cell r="S315">
            <v>-200</v>
          </cell>
        </row>
        <row r="316">
          <cell r="B316">
            <v>41856</v>
          </cell>
          <cell r="I316">
            <v>800</v>
          </cell>
          <cell r="R316">
            <v>-800</v>
          </cell>
        </row>
        <row r="317">
          <cell r="B317">
            <v>41856</v>
          </cell>
          <cell r="I317">
            <v>-4.5</v>
          </cell>
          <cell r="AC317">
            <v>4.5</v>
          </cell>
        </row>
        <row r="318">
          <cell r="B318">
            <v>41857</v>
          </cell>
          <cell r="I318">
            <v>5460</v>
          </cell>
          <cell r="AC318">
            <v>-5460</v>
          </cell>
        </row>
        <row r="319">
          <cell r="B319">
            <v>41857</v>
          </cell>
          <cell r="I319">
            <v>5460</v>
          </cell>
          <cell r="AC319">
            <v>-5460</v>
          </cell>
        </row>
        <row r="320">
          <cell r="B320">
            <v>41858</v>
          </cell>
          <cell r="I320">
            <v>-16375</v>
          </cell>
          <cell r="AC320">
            <v>16375</v>
          </cell>
        </row>
        <row r="321">
          <cell r="B321">
            <v>41859</v>
          </cell>
          <cell r="I321">
            <v>1000</v>
          </cell>
          <cell r="R321">
            <v>-1000</v>
          </cell>
        </row>
        <row r="322">
          <cell r="B322">
            <v>41859</v>
          </cell>
          <cell r="I322">
            <v>1000</v>
          </cell>
          <cell r="R322">
            <v>-1000</v>
          </cell>
        </row>
        <row r="323">
          <cell r="B323">
            <v>41859</v>
          </cell>
          <cell r="I323">
            <v>1000</v>
          </cell>
          <cell r="R323">
            <v>-1000</v>
          </cell>
        </row>
        <row r="324">
          <cell r="B324">
            <v>41859</v>
          </cell>
          <cell r="I324">
            <v>800</v>
          </cell>
          <cell r="R324">
            <v>-800</v>
          </cell>
        </row>
        <row r="325">
          <cell r="B325">
            <v>41859</v>
          </cell>
          <cell r="I325">
            <v>800</v>
          </cell>
          <cell r="R325">
            <v>-800</v>
          </cell>
        </row>
        <row r="326">
          <cell r="B326">
            <v>41859</v>
          </cell>
          <cell r="I326">
            <v>700</v>
          </cell>
          <cell r="R326">
            <v>-700</v>
          </cell>
        </row>
        <row r="327">
          <cell r="B327">
            <v>41859</v>
          </cell>
          <cell r="I327">
            <v>200</v>
          </cell>
          <cell r="S327">
            <v>-200</v>
          </cell>
        </row>
        <row r="328">
          <cell r="B328">
            <v>41859</v>
          </cell>
          <cell r="I328">
            <v>200</v>
          </cell>
          <cell r="S328">
            <v>-200</v>
          </cell>
        </row>
        <row r="329">
          <cell r="B329">
            <v>41859</v>
          </cell>
          <cell r="I329">
            <v>700</v>
          </cell>
          <cell r="R329">
            <v>-700</v>
          </cell>
        </row>
        <row r="330">
          <cell r="B330">
            <v>41859</v>
          </cell>
          <cell r="I330">
            <v>700</v>
          </cell>
          <cell r="R330">
            <v>-700</v>
          </cell>
        </row>
        <row r="331">
          <cell r="B331">
            <v>41859</v>
          </cell>
          <cell r="I331">
            <v>700</v>
          </cell>
          <cell r="R331">
            <v>-700</v>
          </cell>
        </row>
        <row r="332">
          <cell r="B332">
            <v>41862</v>
          </cell>
          <cell r="I332">
            <v>800</v>
          </cell>
          <cell r="R332">
            <v>-800</v>
          </cell>
        </row>
        <row r="333">
          <cell r="B333">
            <v>41862</v>
          </cell>
          <cell r="I333">
            <v>700</v>
          </cell>
          <cell r="R333">
            <v>-700</v>
          </cell>
        </row>
        <row r="334">
          <cell r="B334">
            <v>41862</v>
          </cell>
          <cell r="I334">
            <v>700</v>
          </cell>
          <cell r="R334">
            <v>-700</v>
          </cell>
        </row>
        <row r="335">
          <cell r="B335">
            <v>41863</v>
          </cell>
          <cell r="I335">
            <v>200</v>
          </cell>
          <cell r="S335">
            <v>-200</v>
          </cell>
        </row>
        <row r="336">
          <cell r="B336">
            <v>41864</v>
          </cell>
          <cell r="I336">
            <v>800</v>
          </cell>
          <cell r="R336">
            <v>-800</v>
          </cell>
        </row>
        <row r="337">
          <cell r="B337">
            <v>41871</v>
          </cell>
          <cell r="I337">
            <v>200</v>
          </cell>
          <cell r="S337">
            <v>-200</v>
          </cell>
        </row>
        <row r="338">
          <cell r="B338">
            <v>41877</v>
          </cell>
          <cell r="I338">
            <v>200</v>
          </cell>
          <cell r="S338">
            <v>-200</v>
          </cell>
        </row>
        <row r="339">
          <cell r="B339">
            <v>41879</v>
          </cell>
          <cell r="I339">
            <v>-650</v>
          </cell>
          <cell r="AC339">
            <v>650</v>
          </cell>
        </row>
        <row r="340">
          <cell r="B340">
            <v>41879</v>
          </cell>
          <cell r="I340">
            <v>-323.27999999999997</v>
          </cell>
          <cell r="X340">
            <v>323.27999999999997</v>
          </cell>
        </row>
        <row r="341">
          <cell r="B341">
            <v>41880</v>
          </cell>
          <cell r="I341">
            <v>700</v>
          </cell>
          <cell r="R341">
            <v>-700</v>
          </cell>
        </row>
        <row r="342">
          <cell r="B342">
            <v>41885</v>
          </cell>
          <cell r="I342">
            <v>-159</v>
          </cell>
          <cell r="X342">
            <v>159</v>
          </cell>
        </row>
        <row r="343">
          <cell r="B343">
            <v>41885</v>
          </cell>
          <cell r="I343">
            <v>-4.5</v>
          </cell>
          <cell r="AC343">
            <v>4.5</v>
          </cell>
        </row>
        <row r="344">
          <cell r="B344">
            <v>41911</v>
          </cell>
          <cell r="I344">
            <v>-282.02999999999997</v>
          </cell>
          <cell r="X344">
            <v>282.02999999999997</v>
          </cell>
        </row>
        <row r="345">
          <cell r="B345">
            <v>41912</v>
          </cell>
          <cell r="I345">
            <v>700</v>
          </cell>
          <cell r="R345">
            <v>-700</v>
          </cell>
        </row>
        <row r="346">
          <cell r="B346">
            <v>41915</v>
          </cell>
          <cell r="I346">
            <v>-1.5</v>
          </cell>
          <cell r="AC346">
            <v>1.5</v>
          </cell>
        </row>
        <row r="347">
          <cell r="B347">
            <v>41956</v>
          </cell>
          <cell r="I347">
            <v>-8719</v>
          </cell>
          <cell r="Z347">
            <v>8719</v>
          </cell>
        </row>
        <row r="348">
          <cell r="B348">
            <v>41967</v>
          </cell>
          <cell r="I348">
            <v>-500</v>
          </cell>
          <cell r="AC348">
            <v>500</v>
          </cell>
        </row>
        <row r="349">
          <cell r="B349">
            <v>41976</v>
          </cell>
          <cell r="I349">
            <v>-1.5</v>
          </cell>
          <cell r="AC349">
            <v>1.5</v>
          </cell>
        </row>
        <row r="350">
          <cell r="B350">
            <v>41977</v>
          </cell>
          <cell r="I350">
            <v>-120</v>
          </cell>
          <cell r="X350">
            <v>120</v>
          </cell>
        </row>
        <row r="351">
          <cell r="B351">
            <v>42002</v>
          </cell>
          <cell r="I351">
            <v>-261.04000000000002</v>
          </cell>
          <cell r="X351">
            <v>261.04000000000002</v>
          </cell>
        </row>
        <row r="352">
          <cell r="B352">
            <v>42002</v>
          </cell>
          <cell r="I352">
            <v>-281.26</v>
          </cell>
          <cell r="X352">
            <v>281.26</v>
          </cell>
        </row>
        <row r="353">
          <cell r="B353">
            <v>42004</v>
          </cell>
          <cell r="M353">
            <v>-139</v>
          </cell>
          <cell r="X353">
            <v>139</v>
          </cell>
        </row>
        <row r="354">
          <cell r="B354">
            <v>42004</v>
          </cell>
          <cell r="M354">
            <v>-296.27999999999997</v>
          </cell>
          <cell r="X354">
            <v>296.27999999999997</v>
          </cell>
        </row>
        <row r="355">
          <cell r="B355">
            <v>42004</v>
          </cell>
          <cell r="P355">
            <v>-2037.72</v>
          </cell>
          <cell r="R355">
            <v>2037.72</v>
          </cell>
        </row>
        <row r="356">
          <cell r="B356">
            <v>42011</v>
          </cell>
          <cell r="I356">
            <v>-451.5</v>
          </cell>
          <cell r="AC356">
            <v>451.5</v>
          </cell>
        </row>
        <row r="357">
          <cell r="B357">
            <v>42032</v>
          </cell>
          <cell r="I357">
            <v>-296.27999999999997</v>
          </cell>
          <cell r="M357">
            <v>296.27999999999997</v>
          </cell>
        </row>
        <row r="358">
          <cell r="B358">
            <v>42039</v>
          </cell>
          <cell r="I358">
            <v>-139</v>
          </cell>
          <cell r="M358">
            <v>139</v>
          </cell>
        </row>
        <row r="359">
          <cell r="B359">
            <v>42065</v>
          </cell>
          <cell r="I359">
            <v>-300.02999999999997</v>
          </cell>
          <cell r="X359">
            <v>300.02999999999997</v>
          </cell>
        </row>
        <row r="360">
          <cell r="B360">
            <v>42067</v>
          </cell>
          <cell r="I360">
            <v>-1.5</v>
          </cell>
          <cell r="AC360">
            <v>1.5</v>
          </cell>
        </row>
        <row r="361">
          <cell r="B361">
            <v>42093</v>
          </cell>
          <cell r="I361">
            <v>-267.48</v>
          </cell>
          <cell r="X361">
            <v>267.48</v>
          </cell>
        </row>
        <row r="362">
          <cell r="B362">
            <v>42104</v>
          </cell>
          <cell r="I362">
            <v>-160</v>
          </cell>
          <cell r="X362">
            <v>160</v>
          </cell>
        </row>
        <row r="363">
          <cell r="B363">
            <v>42115</v>
          </cell>
          <cell r="I363">
            <v>-22000</v>
          </cell>
          <cell r="AC363">
            <v>22000</v>
          </cell>
        </row>
        <row r="364">
          <cell r="B364">
            <v>42122</v>
          </cell>
          <cell r="I364">
            <v>-297.02999999999997</v>
          </cell>
          <cell r="X364">
            <v>297.02999999999997</v>
          </cell>
        </row>
        <row r="365">
          <cell r="B365">
            <v>42124</v>
          </cell>
          <cell r="I365">
            <v>7333</v>
          </cell>
          <cell r="AC365">
            <v>-7333</v>
          </cell>
        </row>
        <row r="366">
          <cell r="B366">
            <v>42128</v>
          </cell>
          <cell r="I366">
            <v>7333</v>
          </cell>
          <cell r="AC366">
            <v>-7333</v>
          </cell>
        </row>
        <row r="367">
          <cell r="B367">
            <v>42130</v>
          </cell>
          <cell r="I367">
            <v>-1.5</v>
          </cell>
          <cell r="AC367">
            <v>1.5</v>
          </cell>
        </row>
        <row r="368">
          <cell r="B368">
            <v>42143</v>
          </cell>
          <cell r="I368">
            <v>1000</v>
          </cell>
          <cell r="R368">
            <v>-1000</v>
          </cell>
        </row>
        <row r="369">
          <cell r="B369">
            <v>42144</v>
          </cell>
          <cell r="I369">
            <v>700</v>
          </cell>
          <cell r="R369">
            <v>-700</v>
          </cell>
        </row>
        <row r="370">
          <cell r="B370">
            <v>42144</v>
          </cell>
          <cell r="I370">
            <v>200</v>
          </cell>
          <cell r="S370">
            <v>-200</v>
          </cell>
        </row>
        <row r="371">
          <cell r="B371">
            <v>42144</v>
          </cell>
          <cell r="I371">
            <v>200</v>
          </cell>
          <cell r="S371">
            <v>-200</v>
          </cell>
        </row>
        <row r="372">
          <cell r="B372">
            <v>42149</v>
          </cell>
          <cell r="I372">
            <v>200</v>
          </cell>
          <cell r="S372">
            <v>-200</v>
          </cell>
        </row>
        <row r="373">
          <cell r="B373">
            <v>42149</v>
          </cell>
          <cell r="I373">
            <v>-500</v>
          </cell>
          <cell r="AC373">
            <v>500</v>
          </cell>
        </row>
        <row r="374">
          <cell r="B374">
            <v>42149</v>
          </cell>
          <cell r="I374">
            <v>-600</v>
          </cell>
          <cell r="AC374">
            <v>600</v>
          </cell>
        </row>
        <row r="375">
          <cell r="B375">
            <v>42149</v>
          </cell>
          <cell r="I375">
            <v>-250</v>
          </cell>
          <cell r="AC375">
            <v>250</v>
          </cell>
        </row>
        <row r="376">
          <cell r="B376">
            <v>42149</v>
          </cell>
          <cell r="I376">
            <v>-1100</v>
          </cell>
          <cell r="AC376">
            <v>1100</v>
          </cell>
        </row>
        <row r="377">
          <cell r="B377">
            <v>42149</v>
          </cell>
          <cell r="I377">
            <v>-500</v>
          </cell>
          <cell r="AC377">
            <v>500</v>
          </cell>
        </row>
        <row r="378">
          <cell r="B378">
            <v>42152</v>
          </cell>
          <cell r="I378">
            <v>-290.01</v>
          </cell>
          <cell r="X378">
            <v>290.01</v>
          </cell>
        </row>
        <row r="379">
          <cell r="B379">
            <v>42152</v>
          </cell>
          <cell r="I379">
            <v>700</v>
          </cell>
          <cell r="R379">
            <v>-700</v>
          </cell>
        </row>
        <row r="380">
          <cell r="B380">
            <v>42152</v>
          </cell>
          <cell r="I380">
            <v>200</v>
          </cell>
          <cell r="S380">
            <v>-200</v>
          </cell>
        </row>
        <row r="381">
          <cell r="B381">
            <v>42153</v>
          </cell>
          <cell r="I381">
            <v>800</v>
          </cell>
          <cell r="R381">
            <v>-800</v>
          </cell>
        </row>
        <row r="382">
          <cell r="B382">
            <v>42153</v>
          </cell>
          <cell r="I382">
            <v>800</v>
          </cell>
          <cell r="R382">
            <v>-800</v>
          </cell>
        </row>
        <row r="383">
          <cell r="B383">
            <v>42153</v>
          </cell>
          <cell r="I383">
            <v>800</v>
          </cell>
          <cell r="R383">
            <v>-800</v>
          </cell>
        </row>
        <row r="384">
          <cell r="B384">
            <v>42153</v>
          </cell>
          <cell r="I384">
            <v>700</v>
          </cell>
          <cell r="R384">
            <v>-700</v>
          </cell>
        </row>
        <row r="385">
          <cell r="B385">
            <v>42153</v>
          </cell>
          <cell r="I385">
            <v>200</v>
          </cell>
          <cell r="S385">
            <v>-200</v>
          </cell>
        </row>
        <row r="386">
          <cell r="B386">
            <v>42156</v>
          </cell>
          <cell r="I386">
            <v>700</v>
          </cell>
          <cell r="R386">
            <v>-700</v>
          </cell>
        </row>
        <row r="387">
          <cell r="B387">
            <v>42156</v>
          </cell>
          <cell r="I387">
            <v>200</v>
          </cell>
          <cell r="S387">
            <v>-200</v>
          </cell>
        </row>
        <row r="388">
          <cell r="B388">
            <v>42158</v>
          </cell>
          <cell r="I388">
            <v>-7.5</v>
          </cell>
          <cell r="AC388">
            <v>7.5</v>
          </cell>
        </row>
        <row r="389">
          <cell r="B389">
            <v>42159</v>
          </cell>
          <cell r="I389">
            <v>-155</v>
          </cell>
          <cell r="X389">
            <v>155</v>
          </cell>
        </row>
        <row r="390">
          <cell r="B390">
            <v>42164</v>
          </cell>
          <cell r="I390">
            <v>800</v>
          </cell>
          <cell r="R390">
            <v>-800</v>
          </cell>
        </row>
        <row r="391">
          <cell r="B391">
            <v>42170</v>
          </cell>
          <cell r="I391">
            <v>700</v>
          </cell>
          <cell r="R391">
            <v>-700</v>
          </cell>
        </row>
        <row r="392">
          <cell r="B392">
            <v>42173</v>
          </cell>
          <cell r="I392">
            <v>200</v>
          </cell>
          <cell r="S392">
            <v>-200</v>
          </cell>
        </row>
        <row r="393">
          <cell r="B393">
            <v>42179</v>
          </cell>
          <cell r="I393">
            <v>700</v>
          </cell>
          <cell r="R393">
            <v>-700</v>
          </cell>
        </row>
        <row r="394">
          <cell r="B394">
            <v>42180</v>
          </cell>
          <cell r="I394">
            <v>800</v>
          </cell>
          <cell r="R394">
            <v>-800</v>
          </cell>
        </row>
        <row r="395">
          <cell r="B395">
            <v>42180</v>
          </cell>
          <cell r="I395">
            <v>700</v>
          </cell>
          <cell r="R395">
            <v>-700</v>
          </cell>
        </row>
        <row r="396">
          <cell r="B396">
            <v>42180</v>
          </cell>
          <cell r="I396">
            <v>700</v>
          </cell>
          <cell r="R396">
            <v>-700</v>
          </cell>
        </row>
        <row r="397">
          <cell r="B397">
            <v>42180</v>
          </cell>
          <cell r="I397">
            <v>700</v>
          </cell>
          <cell r="R397">
            <v>-700</v>
          </cell>
        </row>
        <row r="398">
          <cell r="B398">
            <v>42180</v>
          </cell>
          <cell r="I398">
            <v>200</v>
          </cell>
          <cell r="S398">
            <v>-200</v>
          </cell>
        </row>
        <row r="399">
          <cell r="B399">
            <v>42181</v>
          </cell>
          <cell r="I399">
            <v>700</v>
          </cell>
          <cell r="R399">
            <v>-700</v>
          </cell>
        </row>
        <row r="400">
          <cell r="B400">
            <v>42181</v>
          </cell>
          <cell r="I400">
            <v>400</v>
          </cell>
          <cell r="S400">
            <v>-400</v>
          </cell>
        </row>
        <row r="401">
          <cell r="B401">
            <v>42184</v>
          </cell>
          <cell r="I401">
            <v>-329.15</v>
          </cell>
          <cell r="X401">
            <v>329.15</v>
          </cell>
        </row>
        <row r="402">
          <cell r="B402">
            <v>42184</v>
          </cell>
          <cell r="I402">
            <v>1000</v>
          </cell>
          <cell r="R402">
            <v>-1000</v>
          </cell>
        </row>
        <row r="403">
          <cell r="B403">
            <v>42184</v>
          </cell>
          <cell r="I403">
            <v>700</v>
          </cell>
          <cell r="R403">
            <v>-700</v>
          </cell>
        </row>
        <row r="404">
          <cell r="B404">
            <v>42184</v>
          </cell>
          <cell r="I404">
            <v>200</v>
          </cell>
          <cell r="S404">
            <v>-200</v>
          </cell>
        </row>
        <row r="405">
          <cell r="B405">
            <v>42185</v>
          </cell>
          <cell r="I405">
            <v>1000</v>
          </cell>
          <cell r="R405">
            <v>-1000</v>
          </cell>
        </row>
        <row r="406">
          <cell r="B406">
            <v>42185</v>
          </cell>
          <cell r="I406">
            <v>1000</v>
          </cell>
          <cell r="R406">
            <v>-1000</v>
          </cell>
        </row>
        <row r="407">
          <cell r="B407">
            <v>42185</v>
          </cell>
          <cell r="I407">
            <v>800</v>
          </cell>
          <cell r="R407">
            <v>-800</v>
          </cell>
        </row>
        <row r="408">
          <cell r="B408">
            <v>42185</v>
          </cell>
          <cell r="I408">
            <v>800</v>
          </cell>
          <cell r="R408">
            <v>-800</v>
          </cell>
        </row>
        <row r="409">
          <cell r="B409">
            <v>42185</v>
          </cell>
          <cell r="I409">
            <v>800</v>
          </cell>
          <cell r="R409">
            <v>-800</v>
          </cell>
        </row>
        <row r="410">
          <cell r="B410">
            <v>42185</v>
          </cell>
          <cell r="I410">
            <v>700</v>
          </cell>
          <cell r="R410">
            <v>-700</v>
          </cell>
        </row>
        <row r="411">
          <cell r="B411">
            <v>42185</v>
          </cell>
          <cell r="I411">
            <v>700</v>
          </cell>
          <cell r="R411">
            <v>-700</v>
          </cell>
        </row>
        <row r="412">
          <cell r="B412">
            <v>42185</v>
          </cell>
          <cell r="I412">
            <v>700</v>
          </cell>
          <cell r="R412">
            <v>-700</v>
          </cell>
        </row>
        <row r="413">
          <cell r="B413">
            <v>42185</v>
          </cell>
          <cell r="I413">
            <v>700</v>
          </cell>
          <cell r="R413">
            <v>-700</v>
          </cell>
        </row>
        <row r="414">
          <cell r="B414">
            <v>42185</v>
          </cell>
          <cell r="I414">
            <v>700</v>
          </cell>
          <cell r="R414">
            <v>-700</v>
          </cell>
        </row>
        <row r="415">
          <cell r="B415">
            <v>42185</v>
          </cell>
          <cell r="I415">
            <v>700</v>
          </cell>
          <cell r="R415">
            <v>-700</v>
          </cell>
        </row>
        <row r="416">
          <cell r="B416">
            <v>42185</v>
          </cell>
          <cell r="I416">
            <v>700</v>
          </cell>
          <cell r="R416">
            <v>-700</v>
          </cell>
        </row>
        <row r="417">
          <cell r="B417">
            <v>42185</v>
          </cell>
          <cell r="I417">
            <v>700</v>
          </cell>
          <cell r="R417">
            <v>-700</v>
          </cell>
        </row>
        <row r="418">
          <cell r="B418">
            <v>42185</v>
          </cell>
          <cell r="I418">
            <v>200</v>
          </cell>
          <cell r="S418">
            <v>-200</v>
          </cell>
        </row>
        <row r="419">
          <cell r="B419">
            <v>42185</v>
          </cell>
          <cell r="I419">
            <v>200</v>
          </cell>
          <cell r="S419">
            <v>-200</v>
          </cell>
        </row>
        <row r="420">
          <cell r="B420">
            <v>42186</v>
          </cell>
          <cell r="I420">
            <v>700</v>
          </cell>
          <cell r="R420">
            <v>-700</v>
          </cell>
        </row>
        <row r="421">
          <cell r="B421">
            <v>42188</v>
          </cell>
          <cell r="I421">
            <v>-1.5</v>
          </cell>
          <cell r="AC421">
            <v>1.5</v>
          </cell>
        </row>
        <row r="422">
          <cell r="B422">
            <v>42191</v>
          </cell>
          <cell r="I422">
            <v>-132</v>
          </cell>
          <cell r="X422">
            <v>132</v>
          </cell>
        </row>
        <row r="423">
          <cell r="B423">
            <v>42199</v>
          </cell>
          <cell r="I423">
            <v>800</v>
          </cell>
          <cell r="R423">
            <v>-800</v>
          </cell>
        </row>
        <row r="424">
          <cell r="B424">
            <v>42201</v>
          </cell>
          <cell r="I424">
            <v>-1875</v>
          </cell>
          <cell r="AC424">
            <v>1875</v>
          </cell>
        </row>
        <row r="425">
          <cell r="B425">
            <v>42213</v>
          </cell>
          <cell r="I425">
            <v>-330.51</v>
          </cell>
          <cell r="X425">
            <v>330.51</v>
          </cell>
        </row>
        <row r="426">
          <cell r="B426">
            <v>42214</v>
          </cell>
          <cell r="I426">
            <v>800</v>
          </cell>
          <cell r="R426">
            <v>-800</v>
          </cell>
        </row>
        <row r="427">
          <cell r="B427">
            <v>42221</v>
          </cell>
          <cell r="I427">
            <v>-3</v>
          </cell>
          <cell r="AC427">
            <v>3</v>
          </cell>
        </row>
        <row r="428">
          <cell r="B428">
            <v>42222</v>
          </cell>
          <cell r="I428">
            <v>-140</v>
          </cell>
          <cell r="X428">
            <v>140</v>
          </cell>
        </row>
        <row r="429">
          <cell r="B429">
            <v>42235</v>
          </cell>
          <cell r="I429">
            <v>1000</v>
          </cell>
          <cell r="R429">
            <v>-1000</v>
          </cell>
        </row>
        <row r="430">
          <cell r="B430">
            <v>42236</v>
          </cell>
          <cell r="I430">
            <v>200</v>
          </cell>
          <cell r="S430">
            <v>-200</v>
          </cell>
        </row>
        <row r="431">
          <cell r="B431">
            <v>42236</v>
          </cell>
          <cell r="I431">
            <v>200</v>
          </cell>
          <cell r="S431">
            <v>-200</v>
          </cell>
        </row>
        <row r="432">
          <cell r="B432">
            <v>42240</v>
          </cell>
          <cell r="I432">
            <v>-650</v>
          </cell>
          <cell r="AC432">
            <v>650</v>
          </cell>
        </row>
        <row r="433">
          <cell r="B433">
            <v>42244</v>
          </cell>
          <cell r="I433">
            <v>-343.98</v>
          </cell>
          <cell r="X433">
            <v>343.98</v>
          </cell>
        </row>
        <row r="434">
          <cell r="B434">
            <v>42250</v>
          </cell>
          <cell r="I434">
            <v>-3</v>
          </cell>
          <cell r="AC434">
            <v>3</v>
          </cell>
        </row>
        <row r="435">
          <cell r="B435">
            <v>42258</v>
          </cell>
          <cell r="I435">
            <v>-250</v>
          </cell>
          <cell r="AC435">
            <v>250</v>
          </cell>
        </row>
        <row r="436">
          <cell r="B436">
            <v>42261</v>
          </cell>
          <cell r="I436">
            <v>-161</v>
          </cell>
          <cell r="X436">
            <v>161</v>
          </cell>
        </row>
        <row r="437">
          <cell r="B437">
            <v>42275</v>
          </cell>
          <cell r="I437">
            <v>-341.64</v>
          </cell>
          <cell r="X437">
            <v>341.64</v>
          </cell>
        </row>
        <row r="438">
          <cell r="B438">
            <v>42276</v>
          </cell>
          <cell r="H438">
            <v>-23.75</v>
          </cell>
          <cell r="AA438">
            <v>23.75</v>
          </cell>
        </row>
        <row r="439">
          <cell r="B439">
            <v>42282</v>
          </cell>
          <cell r="I439">
            <v>-1.5</v>
          </cell>
          <cell r="AC439">
            <v>1.5</v>
          </cell>
        </row>
        <row r="440">
          <cell r="B440">
            <v>42282</v>
          </cell>
          <cell r="I440">
            <v>-180</v>
          </cell>
          <cell r="X440">
            <v>180</v>
          </cell>
        </row>
        <row r="441">
          <cell r="B441">
            <v>42305</v>
          </cell>
          <cell r="I441">
            <v>-332.6</v>
          </cell>
          <cell r="X441">
            <v>332.6</v>
          </cell>
        </row>
        <row r="442">
          <cell r="B442">
            <v>42312</v>
          </cell>
          <cell r="I442">
            <v>-190</v>
          </cell>
          <cell r="X442">
            <v>190</v>
          </cell>
        </row>
        <row r="443">
          <cell r="B443">
            <v>42312</v>
          </cell>
          <cell r="I443">
            <v>-1.5</v>
          </cell>
          <cell r="AC443">
            <v>1.5</v>
          </cell>
        </row>
        <row r="444">
          <cell r="B444">
            <v>42321</v>
          </cell>
          <cell r="I444">
            <v>-700</v>
          </cell>
          <cell r="S444">
            <v>700</v>
          </cell>
        </row>
        <row r="445">
          <cell r="B445">
            <v>42338</v>
          </cell>
          <cell r="I445">
            <v>-337.74</v>
          </cell>
          <cell r="X445">
            <v>337.74</v>
          </cell>
        </row>
        <row r="446">
          <cell r="B446">
            <v>42341</v>
          </cell>
          <cell r="I446">
            <v>-3</v>
          </cell>
          <cell r="AC446">
            <v>3</v>
          </cell>
        </row>
        <row r="447">
          <cell r="B447">
            <v>42342</v>
          </cell>
          <cell r="I447">
            <v>-188</v>
          </cell>
          <cell r="X447">
            <v>188</v>
          </cell>
        </row>
        <row r="448">
          <cell r="B448">
            <v>42368</v>
          </cell>
          <cell r="I448">
            <v>-3794</v>
          </cell>
          <cell r="Z448">
            <v>3794</v>
          </cell>
        </row>
        <row r="449">
          <cell r="B449">
            <v>42368</v>
          </cell>
          <cell r="I449">
            <v>-136</v>
          </cell>
          <cell r="X449">
            <v>136</v>
          </cell>
        </row>
        <row r="450">
          <cell r="B450">
            <v>42368</v>
          </cell>
          <cell r="I450">
            <v>-316.04000000000002</v>
          </cell>
          <cell r="X450">
            <v>316.04000000000002</v>
          </cell>
        </row>
        <row r="451">
          <cell r="B451">
            <v>42369</v>
          </cell>
          <cell r="M451">
            <v>-449.17</v>
          </cell>
          <cell r="X451">
            <v>449.17</v>
          </cell>
        </row>
        <row r="452">
          <cell r="B452">
            <v>42369</v>
          </cell>
          <cell r="P452">
            <v>-6570.37</v>
          </cell>
          <cell r="R452">
            <v>6570.37</v>
          </cell>
        </row>
        <row r="453">
          <cell r="B453">
            <v>42376</v>
          </cell>
          <cell r="I453">
            <v>-600</v>
          </cell>
          <cell r="AC453">
            <v>600</v>
          </cell>
        </row>
        <row r="454">
          <cell r="B454">
            <v>42398</v>
          </cell>
          <cell r="I454">
            <v>-449.17</v>
          </cell>
          <cell r="M454">
            <v>449.17</v>
          </cell>
        </row>
        <row r="455">
          <cell r="B455">
            <v>42429</v>
          </cell>
          <cell r="I455">
            <v>-344.89</v>
          </cell>
          <cell r="X455">
            <v>344.89</v>
          </cell>
        </row>
        <row r="456">
          <cell r="B456">
            <v>42458</v>
          </cell>
          <cell r="I456">
            <v>-477.85</v>
          </cell>
          <cell r="X456">
            <v>477.85</v>
          </cell>
        </row>
        <row r="457">
          <cell r="B457">
            <v>42488</v>
          </cell>
          <cell r="I457">
            <v>-593.74</v>
          </cell>
          <cell r="X457">
            <v>593.74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workbookViewId="0">
      <selection activeCell="F2" sqref="F2"/>
    </sheetView>
  </sheetViews>
  <sheetFormatPr baseColWidth="10" defaultColWidth="8.7109375" defaultRowHeight="16" x14ac:dyDescent="0"/>
  <cols>
    <col min="1" max="1" width="32.140625" style="4" customWidth="1"/>
    <col min="2" max="2" width="12.140625" style="4" bestFit="1" customWidth="1"/>
    <col min="3" max="3" width="10.28515625" style="4" customWidth="1"/>
    <col min="4" max="4" width="10.7109375" style="4" customWidth="1"/>
    <col min="5" max="5" width="0.85546875" style="4" customWidth="1"/>
    <col min="6" max="255" width="10.140625" style="4" customWidth="1"/>
    <col min="256" max="16384" width="8.7109375" style="4"/>
  </cols>
  <sheetData>
    <row r="1" spans="1:7" ht="26">
      <c r="A1" s="1" t="s">
        <v>0</v>
      </c>
      <c r="B1" s="2"/>
      <c r="C1" s="2"/>
      <c r="D1" s="3"/>
    </row>
    <row r="2" spans="1:7" s="9" customFormat="1" ht="15">
      <c r="A2" s="5"/>
      <c r="B2" s="6" t="s">
        <v>1</v>
      </c>
      <c r="C2" s="7">
        <v>42005</v>
      </c>
      <c r="D2" s="8"/>
    </row>
    <row r="3" spans="1:7" s="9" customFormat="1" ht="15">
      <c r="A3" s="5"/>
      <c r="B3" s="6" t="s">
        <v>2</v>
      </c>
      <c r="C3" s="7">
        <v>42369</v>
      </c>
      <c r="D3" s="8"/>
      <c r="G3" s="10"/>
    </row>
    <row r="4" spans="1:7" s="9" customFormat="1" thickBot="1">
      <c r="A4" s="5"/>
      <c r="B4" s="11"/>
      <c r="C4" s="11"/>
      <c r="D4" s="8"/>
      <c r="G4" s="10"/>
    </row>
    <row r="5" spans="1:7" s="15" customFormat="1" thickBot="1">
      <c r="A5" s="12" t="s">
        <v>3</v>
      </c>
      <c r="B5" s="13" t="s">
        <v>4</v>
      </c>
      <c r="C5" s="13" t="s">
        <v>5</v>
      </c>
      <c r="D5" s="14" t="s">
        <v>6</v>
      </c>
    </row>
    <row r="6" spans="1:7" s="15" customFormat="1" thickBot="1">
      <c r="A6" s="16" t="s">
        <v>7</v>
      </c>
      <c r="B6" s="13"/>
      <c r="C6" s="13"/>
      <c r="D6" s="14"/>
    </row>
    <row r="7" spans="1:7" s="15" customFormat="1" ht="15">
      <c r="A7" s="17" t="s">
        <v>8</v>
      </c>
      <c r="B7" s="18">
        <f>[1]Grundbok!$F$3+SUMIF([1]Grundbok!$B$4:$B$471,"&lt;"&amp;$C$2,[1]Grundbok!$F$4:$F$471)</f>
        <v>12466.82</v>
      </c>
      <c r="C7" s="19">
        <f>D7-B7</f>
        <v>0</v>
      </c>
      <c r="D7" s="20">
        <f>[1]Grundbok!$F$3+SUMIF([1]Grundbok!$B$4:$B$471,"&lt;="&amp;$C$3,[1]Grundbok!$F$4:$F$471)</f>
        <v>12466.82</v>
      </c>
    </row>
    <row r="8" spans="1:7" s="15" customFormat="1" ht="5" customHeight="1" thickBot="1">
      <c r="A8" s="17"/>
      <c r="B8" s="21"/>
      <c r="C8" s="22"/>
      <c r="D8" s="23"/>
    </row>
    <row r="9" spans="1:7" s="15" customFormat="1" thickBot="1">
      <c r="A9" s="16" t="s">
        <v>9</v>
      </c>
      <c r="B9" s="24"/>
      <c r="C9" s="24"/>
      <c r="D9" s="25"/>
    </row>
    <row r="10" spans="1:7" s="15" customFormat="1" ht="15" hidden="1">
      <c r="A10" s="17" t="s">
        <v>10</v>
      </c>
      <c r="B10" s="18">
        <f>[1]Grundbok!$G$3+SUMIF([1]Grundbok!$B$4:$B$471,"&lt;"&amp;$C$2,[1]Grundbok!$G$4:$G$471)</f>
        <v>0</v>
      </c>
      <c r="C10" s="19">
        <f t="shared" ref="C10:C12" si="0">D10-B10</f>
        <v>0</v>
      </c>
      <c r="D10" s="20">
        <f>[1]Grundbok!$G$3+SUMIF([1]Grundbok!$B$4:$B$471,"&lt;="&amp;$C$3,[1]Grundbok!$G$4:$G$471)</f>
        <v>0</v>
      </c>
    </row>
    <row r="11" spans="1:7" s="15" customFormat="1" ht="15">
      <c r="A11" s="17" t="s">
        <v>11</v>
      </c>
      <c r="B11" s="18">
        <f>[1]Grundbok!$H$3+SUMIF([1]Grundbok!$B$4:$B$471,"&lt;"&amp;$C$2,[1]Grundbok!$H$4:$H$471)</f>
        <v>23.75</v>
      </c>
      <c r="C11" s="19">
        <f t="shared" si="0"/>
        <v>-23.75</v>
      </c>
      <c r="D11" s="20">
        <f>[1]Grundbok!$H$3+SUMIF([1]Grundbok!$B$4:$B$471,"&lt;="&amp;$C$3,[1]Grundbok!$H$4:$H$471)</f>
        <v>0</v>
      </c>
    </row>
    <row r="12" spans="1:7" s="15" customFormat="1" thickBot="1">
      <c r="A12" s="26" t="s">
        <v>12</v>
      </c>
      <c r="B12" s="27">
        <f>[1]Grundbok!$I$3+SUMIF([1]Grundbok!$B$4:$B$471,"&lt;"&amp;$C$2,[1]Grundbok!$I$4:$I$471)</f>
        <v>31910.47</v>
      </c>
      <c r="C12" s="28">
        <f t="shared" si="0"/>
        <v>6608.010000000002</v>
      </c>
      <c r="D12" s="29">
        <f>[1]Grundbok!$I$3+SUMIF([1]Grundbok!$B$4:$B$471,"&lt;="&amp;$C$3,[1]Grundbok!$I$4:$I$471)</f>
        <v>38518.480000000003</v>
      </c>
    </row>
    <row r="13" spans="1:7" s="15" customFormat="1" ht="15">
      <c r="A13" s="17" t="s">
        <v>13</v>
      </c>
      <c r="B13" s="30">
        <f t="shared" ref="B13:C13" si="1">SUM(B10:B12)</f>
        <v>31934.22</v>
      </c>
      <c r="C13" s="31">
        <f t="shared" si="1"/>
        <v>6584.260000000002</v>
      </c>
      <c r="D13" s="32">
        <f>SUM(D10:D12)</f>
        <v>38518.480000000003</v>
      </c>
    </row>
    <row r="14" spans="1:7" s="15" customFormat="1" ht="5" customHeight="1">
      <c r="A14" s="17"/>
      <c r="B14" s="21"/>
      <c r="C14" s="22"/>
      <c r="D14" s="23"/>
    </row>
    <row r="15" spans="1:7" s="15" customFormat="1" ht="15">
      <c r="A15" s="33" t="s">
        <v>14</v>
      </c>
      <c r="B15" s="34">
        <f t="shared" ref="B15:D15" si="2">+B7+B13</f>
        <v>44401.04</v>
      </c>
      <c r="C15" s="35">
        <f t="shared" si="2"/>
        <v>6584.260000000002</v>
      </c>
      <c r="D15" s="36">
        <f t="shared" si="2"/>
        <v>50985.3</v>
      </c>
    </row>
    <row r="16" spans="1:7" s="15" customFormat="1" ht="5" customHeight="1" thickBot="1">
      <c r="A16" s="17"/>
      <c r="B16" s="21"/>
      <c r="C16" s="22"/>
      <c r="D16" s="23"/>
    </row>
    <row r="17" spans="1:4" s="15" customFormat="1" thickBot="1">
      <c r="A17" s="12" t="s">
        <v>15</v>
      </c>
      <c r="B17" s="24" t="s">
        <v>4</v>
      </c>
      <c r="C17" s="24" t="s">
        <v>5</v>
      </c>
      <c r="D17" s="25" t="s">
        <v>6</v>
      </c>
    </row>
    <row r="18" spans="1:4" s="15" customFormat="1" ht="15">
      <c r="A18" s="17" t="s">
        <v>16</v>
      </c>
      <c r="B18" s="18">
        <f>[1]Grundbok!J3+SUMIF([1]Grundbok!$B$4:$B$471,"&lt;"&amp;$C$2,[1]Grundbok!J$4:J$471)</f>
        <v>-12618.8</v>
      </c>
      <c r="C18" s="19">
        <f>D18-B18</f>
        <v>0</v>
      </c>
      <c r="D18" s="20">
        <f>[1]Grundbok!J3+SUMIF([1]Grundbok!$B$4:$B$471,"&lt;="&amp;$C$3,[1]Grundbok!J$4:J$471)</f>
        <v>-12618.8</v>
      </c>
    </row>
    <row r="19" spans="1:4" s="15" customFormat="1" ht="5" customHeight="1" thickBot="1">
      <c r="A19" s="17"/>
      <c r="B19" s="21"/>
      <c r="C19" s="22"/>
      <c r="D19" s="23"/>
    </row>
    <row r="20" spans="1:4" s="15" customFormat="1" thickBot="1">
      <c r="A20" s="16" t="s">
        <v>17</v>
      </c>
      <c r="B20" s="24"/>
      <c r="C20" s="24"/>
      <c r="D20" s="25"/>
    </row>
    <row r="21" spans="1:4" s="15" customFormat="1" ht="15">
      <c r="A21" s="17" t="s">
        <v>18</v>
      </c>
      <c r="B21" s="18">
        <f>[1]Grundbok!K3+SUMIF([1]Grundbok!$B$4:$B$471,"&lt;"&amp;$C$2,[1]Grundbok!$K$4:$K$471)</f>
        <v>-3800</v>
      </c>
      <c r="C21" s="19">
        <f>D21-B21</f>
        <v>0</v>
      </c>
      <c r="D21" s="20">
        <f>[1]Grundbok!K3+SUMIF([1]Grundbok!$B$4:$B$471,"&lt;="&amp;$C$3,[1]Grundbok!$K$4:$K$471)</f>
        <v>-3800</v>
      </c>
    </row>
    <row r="22" spans="1:4" s="15" customFormat="1" ht="5" customHeight="1" thickBot="1">
      <c r="A22" s="17"/>
      <c r="B22" s="21"/>
      <c r="C22" s="22"/>
      <c r="D22" s="23"/>
    </row>
    <row r="23" spans="1:4" s="15" customFormat="1" thickBot="1">
      <c r="A23" s="16" t="s">
        <v>19</v>
      </c>
      <c r="B23" s="24"/>
      <c r="C23" s="24"/>
      <c r="D23" s="25"/>
    </row>
    <row r="24" spans="1:4" s="15" customFormat="1" ht="15" hidden="1">
      <c r="A24" s="17" t="s">
        <v>20</v>
      </c>
      <c r="B24" s="18">
        <f>[1]Grundbok!$L$3+SUMIF([1]Grundbok!$B$4:$B$471,"&lt;"&amp;$C$2,[1]Grundbok!$L$4:$L$471)</f>
        <v>0</v>
      </c>
      <c r="C24" s="19">
        <f>D24-B24</f>
        <v>0</v>
      </c>
      <c r="D24" s="20">
        <f>[1]Grundbok!$L$3+SUMIF([1]Grundbok!$B$4:$B$471,"&lt;="&amp;$C$3,[1]Grundbok!$L$4:$L$471)</f>
        <v>0</v>
      </c>
    </row>
    <row r="25" spans="1:4" s="15" customFormat="1" ht="15">
      <c r="A25" s="17" t="s">
        <v>21</v>
      </c>
      <c r="B25" s="18">
        <f>[1]Grundbok!$M$3+SUMIF([1]Grundbok!$B$4:$B$471,"&lt;"&amp;$C$2,[1]Grundbok!$M$4:$M$471)</f>
        <v>-435.28</v>
      </c>
      <c r="C25" s="19">
        <f t="shared" ref="C25:C29" si="3">D25-B25</f>
        <v>-13.890000000000043</v>
      </c>
      <c r="D25" s="20">
        <f>[1]Grundbok!$M$3+SUMIF([1]Grundbok!$B$4:$B$471,"&lt;="&amp;$C$3,[1]Grundbok!$M$4:$M$471)</f>
        <v>-449.17</v>
      </c>
    </row>
    <row r="26" spans="1:4" s="15" customFormat="1" ht="15">
      <c r="A26" s="17" t="s">
        <v>22</v>
      </c>
      <c r="B26" s="18">
        <f>[1]Grundbok!$N$3+SUMIF([1]Grundbok!$B$4:$B$471,"&lt;"&amp;$C$2,[1]Grundbok!$N$4:$N$471)</f>
        <v>0</v>
      </c>
      <c r="C26" s="19">
        <f t="shared" si="3"/>
        <v>0</v>
      </c>
      <c r="D26" s="20">
        <f>[1]Grundbok!$N$3+SUMIF([1]Grundbok!$B$4:$B$471,"&lt;="&amp;$C$3,[1]Grundbok!$N$4:$N$471)</f>
        <v>0</v>
      </c>
    </row>
    <row r="27" spans="1:4" s="15" customFormat="1" ht="15">
      <c r="A27" s="17" t="s">
        <v>23</v>
      </c>
      <c r="B27" s="18">
        <f>[1]Grundbok!$O$3+SUMIF([1]Grundbok!$B$4:$B$471,"&lt;"&amp;$C$2,[1]Grundbok!$O$4:$O$471)</f>
        <v>-6820</v>
      </c>
      <c r="C27" s="19">
        <f t="shared" si="3"/>
        <v>0</v>
      </c>
      <c r="D27" s="20">
        <f>[1]Grundbok!$O$3+SUMIF([1]Grundbok!$B$4:$B$471,"&lt;="&amp;$C$3,[1]Grundbok!$O$4:$O$471)</f>
        <v>-6820</v>
      </c>
    </row>
    <row r="28" spans="1:4" s="15" customFormat="1" ht="15">
      <c r="A28" s="17" t="s">
        <v>24</v>
      </c>
      <c r="B28" s="18">
        <f>[1]Grundbok!$P$3+SUMIF([1]Grundbok!$B$4:$B$471,"&lt;"&amp;$C$2,[1]Grundbok!$P$4:$P$471)</f>
        <v>-12457.96</v>
      </c>
      <c r="C28" s="19">
        <f t="shared" si="3"/>
        <v>-6570.369999999999</v>
      </c>
      <c r="D28" s="20">
        <f>[1]Grundbok!$P$3+SUMIF([1]Grundbok!$B$4:$B$471,"&lt;="&amp;$C$3,[1]Grundbok!$P$4:$P$471)</f>
        <v>-19028.329999999998</v>
      </c>
    </row>
    <row r="29" spans="1:4" s="15" customFormat="1" thickBot="1">
      <c r="A29" s="26" t="s">
        <v>25</v>
      </c>
      <c r="B29" s="27">
        <f>[1]Grundbok!$Q$3+SUMIF([1]Grundbok!$B$4:$B$471,"&lt;"&amp;$C$2,[1]Grundbok!$Q$4:$Q$471)</f>
        <v>-8269</v>
      </c>
      <c r="C29" s="28">
        <f t="shared" si="3"/>
        <v>0</v>
      </c>
      <c r="D29" s="29">
        <f>[1]Grundbok!$Q$3+SUMIF([1]Grundbok!$B$4:$B$471,"&lt;="&amp;$C$3,[1]Grundbok!$Q$4:$Q$471)</f>
        <v>-8269</v>
      </c>
    </row>
    <row r="30" spans="1:4" s="15" customFormat="1" ht="15">
      <c r="A30" s="17" t="s">
        <v>26</v>
      </c>
      <c r="B30" s="30">
        <f t="shared" ref="B30:C30" si="4">SUM(B24:B29)</f>
        <v>-27982.239999999998</v>
      </c>
      <c r="C30" s="31">
        <f t="shared" si="4"/>
        <v>-6584.2599999999993</v>
      </c>
      <c r="D30" s="32">
        <f>SUM(D24:D29)</f>
        <v>-34566.5</v>
      </c>
    </row>
    <row r="31" spans="1:4" s="15" customFormat="1" ht="5" customHeight="1">
      <c r="A31" s="17"/>
      <c r="B31" s="21"/>
      <c r="C31" s="22"/>
      <c r="D31" s="23"/>
    </row>
    <row r="32" spans="1:4" s="15" customFormat="1" ht="15">
      <c r="A32" s="33" t="s">
        <v>27</v>
      </c>
      <c r="B32" s="34">
        <f t="shared" ref="B32:D32" si="5">+B21+B30</f>
        <v>-31782.239999999998</v>
      </c>
      <c r="C32" s="35">
        <f t="shared" si="5"/>
        <v>-6584.2599999999993</v>
      </c>
      <c r="D32" s="36">
        <f t="shared" si="5"/>
        <v>-38366.5</v>
      </c>
    </row>
    <row r="33" spans="1:4" s="15" customFormat="1" ht="5" customHeight="1">
      <c r="A33" s="17"/>
      <c r="B33" s="21"/>
      <c r="C33" s="22"/>
      <c r="D33" s="23"/>
    </row>
    <row r="34" spans="1:4" s="15" customFormat="1" ht="15">
      <c r="A34" s="33" t="s">
        <v>28</v>
      </c>
      <c r="B34" s="34">
        <f t="shared" ref="B34:C34" si="6">+B32+B18</f>
        <v>-44401.039999999994</v>
      </c>
      <c r="C34" s="35">
        <f t="shared" si="6"/>
        <v>-6584.2599999999993</v>
      </c>
      <c r="D34" s="36">
        <f>+D32+D18</f>
        <v>-50985.3</v>
      </c>
    </row>
    <row r="35" spans="1:4" s="15" customFormat="1" ht="5" customHeight="1">
      <c r="A35" s="17"/>
      <c r="B35" s="21"/>
      <c r="C35" s="22"/>
      <c r="D35" s="23"/>
    </row>
    <row r="36" spans="1:4" s="15" customFormat="1" thickBot="1">
      <c r="A36" s="37" t="s">
        <v>29</v>
      </c>
      <c r="B36" s="38">
        <f t="shared" ref="B36:C36" si="7">B15+B34</f>
        <v>0</v>
      </c>
      <c r="C36" s="39">
        <f t="shared" si="7"/>
        <v>0</v>
      </c>
      <c r="D36" s="40">
        <f>D15+D34</f>
        <v>0</v>
      </c>
    </row>
    <row r="37" spans="1:4" ht="4.5" customHeight="1"/>
  </sheetData>
  <dataConsolidate/>
  <phoneticPr fontId="6" type="noConversion"/>
  <dataValidations count="2">
    <dataValidation type="date" allowBlank="1" showInputMessage="1" showErrorMessage="1" errorTitle="Fel datum" error="Skriv ÅÅÅÅ-MM-DD" promptTitle="ÅÅÅÅ-MM-DD" sqref="C2">
      <formula1>36526</formula1>
      <formula2>43831</formula2>
    </dataValidation>
    <dataValidation type="date" allowBlank="1" showInputMessage="1" showErrorMessage="1" errorTitle="Fel datum" error="Skriv ÅÅÅÅ-MM-DD" sqref="C3">
      <formula1>36526</formula1>
      <formula2>43831</formula2>
    </dataValidation>
  </dataValidations>
  <pageMargins left="0.78740157480314965" right="0.78740157480314965" top="0.78740157480314965" bottom="0.78740157480314965" header="0.11811023622047245" footer="0.11811023622047245"/>
  <pageSetup paperSize="9" fitToHeight="0" orientation="portrait" horizontalDpi="4294967294" verticalDpi="4294967294"/>
  <headerFooter alignWithMargins="0">
    <oddHeader>&amp;R&amp;D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tabSelected="1" workbookViewId="0">
      <selection activeCell="D24" sqref="D24"/>
    </sheetView>
  </sheetViews>
  <sheetFormatPr baseColWidth="10" defaultColWidth="8.7109375" defaultRowHeight="16" x14ac:dyDescent="0"/>
  <cols>
    <col min="1" max="1" width="35.140625" style="4" customWidth="1"/>
    <col min="2" max="2" width="15" style="4" hidden="1" customWidth="1"/>
    <col min="3" max="3" width="13" style="4" bestFit="1" customWidth="1"/>
    <col min="4" max="4" width="15.42578125" style="4" bestFit="1" customWidth="1"/>
    <col min="5" max="5" width="1.42578125" style="4" customWidth="1"/>
    <col min="6" max="256" width="10.140625" style="4" customWidth="1"/>
    <col min="257" max="16384" width="8.7109375" style="4"/>
  </cols>
  <sheetData>
    <row r="1" spans="1:4" ht="26">
      <c r="A1" s="1" t="s">
        <v>30</v>
      </c>
      <c r="B1" s="2"/>
      <c r="C1" s="2"/>
      <c r="D1" s="3"/>
    </row>
    <row r="2" spans="1:4" ht="18">
      <c r="A2" s="41" t="s">
        <v>1</v>
      </c>
      <c r="B2" s="7">
        <v>42005</v>
      </c>
      <c r="C2" s="7">
        <v>41640</v>
      </c>
      <c r="D2" s="42">
        <v>42005</v>
      </c>
    </row>
    <row r="3" spans="1:4" ht="18">
      <c r="A3" s="41" t="s">
        <v>2</v>
      </c>
      <c r="B3" s="7">
        <v>42369</v>
      </c>
      <c r="C3" s="7">
        <v>42004</v>
      </c>
      <c r="D3" s="42">
        <v>42369</v>
      </c>
    </row>
    <row r="4" spans="1:4" ht="18">
      <c r="A4" s="5"/>
      <c r="B4" s="43" t="s">
        <v>31</v>
      </c>
      <c r="C4" s="43" t="s">
        <v>32</v>
      </c>
      <c r="D4" s="44" t="s">
        <v>33</v>
      </c>
    </row>
    <row r="5" spans="1:4" ht="18">
      <c r="A5" s="5"/>
      <c r="B5" s="43" t="str">
        <f>CONCATENATE("Mån ",MONTH(B2),"-",YEAR(B2))</f>
        <v>Mån 1-2015</v>
      </c>
      <c r="C5" s="43" t="str">
        <f>CONCATENATE("År ",YEAR(C2))</f>
        <v>År 2014</v>
      </c>
      <c r="D5" s="44" t="str">
        <f>CONCATENATE("År ",YEAR(D2))</f>
        <v>År 2015</v>
      </c>
    </row>
    <row r="6" spans="1:4" ht="19" thickBot="1">
      <c r="A6" s="5"/>
      <c r="B6" s="43"/>
      <c r="C6" s="43"/>
      <c r="D6" s="44"/>
    </row>
    <row r="7" spans="1:4" ht="19" thickBot="1">
      <c r="A7" s="45" t="s">
        <v>34</v>
      </c>
      <c r="B7" s="46" t="s">
        <v>5</v>
      </c>
      <c r="C7" s="46" t="s">
        <v>5</v>
      </c>
      <c r="D7" s="47" t="s">
        <v>5</v>
      </c>
    </row>
    <row r="8" spans="1:4" s="49" customFormat="1">
      <c r="A8" s="48" t="s">
        <v>35</v>
      </c>
      <c r="B8" s="30">
        <f>SUMIF([1]Grundbok!$B$3:$B$471,"&lt;"&amp;$B$2,[1]Grundbok!$R$3:$R$471)-SUMIF([1]Grundbok!$B$3:$B$471,"&lt;="&amp;$B$3,[1]Grundbok!$R$3:$R$471)</f>
        <v>20429.630000000005</v>
      </c>
      <c r="C8" s="31">
        <f>SUMIF([1]Grundbok!$B$3:$B$471,"&lt;"&amp;$C$2,[1]Grundbok!$R$3:$R$471)-SUMIF([1]Grundbok!$B$3:$B$471,"&lt;="&amp;$C$3,[1]Grundbok!$R$3:$R$471)</f>
        <v>24262.280000000006</v>
      </c>
      <c r="D8" s="32">
        <f>SUMIF([1]Grundbok!$B$3:$B$471,"&lt;"&amp;$D$2,[1]Grundbok!$R$3:$R$471)-SUMIF([1]Grundbok!$B$3:$B$471,"&lt;="&amp;$D$3,[1]Grundbok!$R$3:$R$471)</f>
        <v>20429.630000000005</v>
      </c>
    </row>
    <row r="9" spans="1:4" s="49" customFormat="1">
      <c r="A9" s="17" t="s">
        <v>36</v>
      </c>
      <c r="B9" s="18">
        <f>SUMIF([1]Grundbok!$B$3:$B$471,"&lt;"&amp;$B$2,[1]Grundbok!$S$3:$S$471)-SUMIF([1]Grundbok!$B$3:$B$471,"&lt;="&amp;$B$3,[1]Grundbok!$S$3:$S$471)</f>
        <v>2300</v>
      </c>
      <c r="C9" s="19">
        <f>SUMIF([1]Grundbok!$B$3:$B$471,"&lt;"&amp;$C$2,[1]Grundbok!$S$3:$S$471)-SUMIF([1]Grundbok!$B$3:$B$471,"&lt;="&amp;$C$3,[1]Grundbok!$S$3:$S$471)</f>
        <v>2600</v>
      </c>
      <c r="D9" s="20">
        <f>SUMIF([1]Grundbok!$B$3:$B$471,"&lt;"&amp;$D$2,[1]Grundbok!$S$3:$S$471)-SUMIF([1]Grundbok!$B$3:$B$471,"&lt;="&amp;$D$3,[1]Grundbok!$S$3:$S$471)</f>
        <v>2300</v>
      </c>
    </row>
    <row r="10" spans="1:4" s="49" customFormat="1">
      <c r="A10" s="17" t="s">
        <v>37</v>
      </c>
      <c r="B10" s="18">
        <f>SUMIF([1]Grundbok!$B$3:$B$471,"&lt;"&amp;$B$2,[1]Grundbok!$T$3:$T$471)-SUMIF([1]Grundbok!$B$3:$B$471,"&lt;="&amp;$B$3,[1]Grundbok!$T$3:$T$471)</f>
        <v>0</v>
      </c>
      <c r="C10" s="19">
        <f>SUMIF([1]Grundbok!$B$3:$B$471,"&lt;"&amp;$C$2,[1]Grundbok!$T$3:$T$471)-SUMIF([1]Grundbok!$B$3:$B$471,"&lt;="&amp;$C$3,[1]Grundbok!$T$3:$T$471)</f>
        <v>0</v>
      </c>
      <c r="D10" s="20">
        <f>SUMIF([1]Grundbok!$B$3:$B$471,"&lt;"&amp;$D$2,[1]Grundbok!$T$3:$T$471)-SUMIF([1]Grundbok!$B$3:$B$471,"&lt;="&amp;$D$3,[1]Grundbok!$T$3:$T$471)</f>
        <v>0</v>
      </c>
    </row>
    <row r="11" spans="1:4" s="49" customFormat="1">
      <c r="A11" s="17" t="s">
        <v>38</v>
      </c>
      <c r="B11" s="18">
        <f>SUMIF([1]Grundbok!$B$3:$B$471,"&lt;"&amp;$B$2,[1]Grundbok!$U$3:$U$471)-SUMIF([1]Grundbok!$B$3:$B$471,"&lt;="&amp;$B$3,[1]Grundbok!$U$3:$U$471)</f>
        <v>0</v>
      </c>
      <c r="C11" s="19">
        <f>SUMIF([1]Grundbok!$B$3:$B$471,"&lt;"&amp;$C$2,[1]Grundbok!$U$3:$U$471)-SUMIF([1]Grundbok!$B$3:$B$471,"&lt;="&amp;$C$3,[1]Grundbok!$U$3:$U$471)</f>
        <v>0</v>
      </c>
      <c r="D11" s="20">
        <f>SUMIF([1]Grundbok!$B$3:$B$471,"&lt;"&amp;$D$2,[1]Grundbok!$U$3:$U$471)-SUMIF([1]Grundbok!$B$3:$B$471,"&lt;="&amp;$D$3,[1]Grundbok!$U$3:$U$471)</f>
        <v>0</v>
      </c>
    </row>
    <row r="12" spans="1:4" s="49" customFormat="1" ht="5" customHeight="1">
      <c r="A12" s="17"/>
      <c r="B12" s="21"/>
      <c r="C12" s="22"/>
      <c r="D12" s="23"/>
    </row>
    <row r="13" spans="1:4" s="49" customFormat="1">
      <c r="A13" s="33" t="s">
        <v>39</v>
      </c>
      <c r="B13" s="34">
        <f>SUM(B8:B11)</f>
        <v>22729.630000000005</v>
      </c>
      <c r="C13" s="35">
        <f>SUM(C8:C11)</f>
        <v>26862.280000000006</v>
      </c>
      <c r="D13" s="36">
        <f>SUM(D8:D11)</f>
        <v>22729.630000000005</v>
      </c>
    </row>
    <row r="14" spans="1:4" s="49" customFormat="1" ht="5" customHeight="1" thickBot="1">
      <c r="A14" s="17"/>
      <c r="B14" s="21"/>
      <c r="C14" s="22"/>
      <c r="D14" s="23"/>
    </row>
    <row r="15" spans="1:4" s="49" customFormat="1" ht="17" thickBot="1">
      <c r="A15" s="12" t="s">
        <v>40</v>
      </c>
      <c r="B15" s="24"/>
      <c r="C15" s="24"/>
      <c r="D15" s="25"/>
    </row>
    <row r="16" spans="1:4" s="49" customFormat="1">
      <c r="A16" s="17" t="s">
        <v>41</v>
      </c>
      <c r="B16" s="18">
        <f>SUMIF([1]Grundbok!$B$3:$B$471,"&lt;"&amp;$B$2,[1]Grundbok!$W$3:$W$471)-SUMIF([1]Grundbok!$B$3:$B$471,"&lt;="&amp;$B$3,[1]Grundbok!$W$3:$W$471)</f>
        <v>0</v>
      </c>
      <c r="C16" s="19">
        <f>SUMIF([1]Grundbok!$B$3:$B$471,"&lt;"&amp;$C$2,[1]Grundbok!$W$3:$W$471)-SUMIF([1]Grundbok!$B$3:$B$471,"&lt;="&amp;$C$3,[1]Grundbok!$W$3:$W$471)</f>
        <v>0</v>
      </c>
      <c r="D16" s="20">
        <f>SUMIF([1]Grundbok!$B$3:$B$471,"&lt;"&amp;$D$2,[1]Grundbok!$W$3:$W$471)-SUMIF([1]Grundbok!$B$3:$B$471,"&lt;="&amp;$D$3,[1]Grundbok!$W$3:$W$471)</f>
        <v>0</v>
      </c>
    </row>
    <row r="17" spans="1:4" s="49" customFormat="1">
      <c r="A17" s="17" t="s">
        <v>42</v>
      </c>
      <c r="B17" s="18">
        <f>SUMIF([1]Grundbok!$B$3:$B$471,"&lt;"&amp;$B$2,[1]Grundbok!$X$3:$X$471)-SUMIF([1]Grundbok!$B$3:$B$471,"&lt;="&amp;$B$3,[1]Grundbok!$X$3:$X$471)</f>
        <v>-5377.3799999999937</v>
      </c>
      <c r="C17" s="19">
        <f>SUMIF([1]Grundbok!$B$3:$B$471,"&lt;"&amp;$C$2,[1]Grundbok!$X$3:$X$471)-SUMIF([1]Grundbok!$B$3:$B$471,"&lt;="&amp;$C$3,[1]Grundbok!$X$3:$X$471)</f>
        <v>-4655.7799999999916</v>
      </c>
      <c r="D17" s="20">
        <f>SUMIF([1]Grundbok!$B$3:$B$471,"&lt;"&amp;$D$2,[1]Grundbok!$X$3:$X$471)-SUMIF([1]Grundbok!$B$3:$B$471,"&lt;="&amp;$D$3,[1]Grundbok!$X$3:$X$471)</f>
        <v>-5377.3799999999937</v>
      </c>
    </row>
    <row r="18" spans="1:4" s="49" customFormat="1">
      <c r="A18" s="17" t="s">
        <v>43</v>
      </c>
      <c r="B18" s="18">
        <f>SUMIF([1]Grundbok!$B$3:$B$471,"&lt;"&amp;$B$2,[1]Grundbok!$Y$3:$Y$471)-SUMIF([1]Grundbok!$B$3:$B$471,"&lt;="&amp;$B$3,[1]Grundbok!$Y$3:$Y$471)</f>
        <v>0</v>
      </c>
      <c r="C18" s="19">
        <f>SUMIF([1]Grundbok!$B$3:$B$471,"&lt;"&amp;$C$2,[1]Grundbok!$Y$3:$Y$471)-SUMIF([1]Grundbok!$B$3:$B$471,"&lt;="&amp;$C$3,[1]Grundbok!$Y$3:$Y$471)</f>
        <v>0</v>
      </c>
      <c r="D18" s="20">
        <f>SUMIF([1]Grundbok!$B$3:$B$471,"&lt;"&amp;$D$2,[1]Grundbok!$Y$3:$Y$471)-SUMIF([1]Grundbok!$B$3:$B$471,"&lt;="&amp;$D$3,[1]Grundbok!$Y$3:$Y$471)</f>
        <v>0</v>
      </c>
    </row>
    <row r="19" spans="1:4" s="49" customFormat="1">
      <c r="A19" s="17" t="s">
        <v>44</v>
      </c>
      <c r="B19" s="18">
        <f>SUMIF([1]Grundbok!$B$3:$B$471,"&lt;"&amp;$B$2,[1]Grundbok!$Z$3:$Z$471)-SUMIF([1]Grundbok!$B$3:$B$471,"&lt;="&amp;$B$3,[1]Grundbok!$Z$3:$Z$471)</f>
        <v>-3794</v>
      </c>
      <c r="C19" s="19">
        <f>SUMIF([1]Grundbok!$B$3:$B$471,"&lt;"&amp;$C$2,[1]Grundbok!$Z$3:$Z$471)-SUMIF([1]Grundbok!$B$3:$B$471,"&lt;="&amp;$C$3,[1]Grundbok!$Z$3:$Z$471)</f>
        <v>-12700</v>
      </c>
      <c r="D19" s="20">
        <f>SUMIF([1]Grundbok!$B$3:$B$471,"&lt;"&amp;$D$2,[1]Grundbok!$Z$3:$Z$471)-SUMIF([1]Grundbok!$B$3:$B$471,"&lt;="&amp;$D$3,[1]Grundbok!$Z$3:$Z$471)</f>
        <v>-3794</v>
      </c>
    </row>
    <row r="20" spans="1:4" s="49" customFormat="1">
      <c r="A20" s="17" t="s">
        <v>45</v>
      </c>
      <c r="B20" s="18">
        <f>SUMIF([1]Grundbok!$B$3:$B$471,"&lt;"&amp;$B$2,[1]Grundbok!$AA$3:$AA$471)-SUMIF([1]Grundbok!$B$3:$B$471,"&lt;="&amp;$B$3,[1]Grundbok!$AA$3:$AA$471)</f>
        <v>-23.75</v>
      </c>
      <c r="C20" s="19">
        <f>SUMIF([1]Grundbok!$B$3:$B$471,"&lt;"&amp;$C$2,[1]Grundbok!$AA$3:$AA$471)-SUMIF([1]Grundbok!$B$3:$B$471,"&lt;="&amp;$C$3,[1]Grundbok!$AA$3:$AA$471)</f>
        <v>0</v>
      </c>
      <c r="D20" s="20">
        <f>SUMIF([1]Grundbok!$B$3:$B$471,"&lt;"&amp;$D$2,[1]Grundbok!$AA$3:$AA$471)-SUMIF([1]Grundbok!$B$3:$B$471,"&lt;="&amp;$D$3,[1]Grundbok!$AA$3:$AA$471)</f>
        <v>-23.75</v>
      </c>
    </row>
    <row r="21" spans="1:4" s="49" customFormat="1">
      <c r="A21" s="17" t="s">
        <v>46</v>
      </c>
      <c r="B21" s="18">
        <f>SUMIF([1]Grundbok!$B$3:$B$471,"&lt;"&amp;$B$2,[1]Grundbok!$AB$3:$AB$471)-SUMIF([1]Grundbok!$B$3:$B$471,"&lt;="&amp;$B$3,[1]Grundbok!$AB$3:$AB$471)</f>
        <v>0</v>
      </c>
      <c r="C21" s="19">
        <f>SUMIF([1]Grundbok!$B$3:$B$471,"&lt;"&amp;$C$2,[1]Grundbok!$AB$3:$AB$471)-SUMIF([1]Grundbok!$B$3:$B$471,"&lt;="&amp;$C$3,[1]Grundbok!$AB$3:$AB$471)</f>
        <v>0</v>
      </c>
      <c r="D21" s="20">
        <f>SUMIF([1]Grundbok!$B$3:$B$471,"&lt;"&amp;$D$2,[1]Grundbok!$AB$3:$AB$471)-SUMIF([1]Grundbok!$B$3:$B$471,"&lt;="&amp;$D$3,[1]Grundbok!$AB$3:$AB$471)</f>
        <v>0</v>
      </c>
    </row>
    <row r="22" spans="1:4" s="49" customFormat="1">
      <c r="A22" s="17" t="s">
        <v>47</v>
      </c>
      <c r="B22" s="18">
        <f>SUMIF([1]Grundbok!$B$3:$B$471,"&lt;"&amp;$B$2,[1]Grundbok!$AC$3:$AC$471)-SUMIF([1]Grundbok!$B$3:$B$471,"&lt;="&amp;$B$3,[1]Grundbok!$AC$3:$AC$471)</f>
        <v>-13534.5</v>
      </c>
      <c r="C22" s="19">
        <f>SUMIF([1]Grundbok!$B$3:$B$471,"&lt;"&amp;$C$2,[1]Grundbok!$AC$3:$AC$471)-SUMIF([1]Grundbok!$B$3:$B$471,"&lt;="&amp;$C$3,[1]Grundbok!$AC$3:$AC$471)</f>
        <v>-9506.5</v>
      </c>
      <c r="D22" s="20">
        <f>SUMIF([1]Grundbok!$B$3:$B$471,"&lt;"&amp;$D$2,[1]Grundbok!$AC$3:$AC$471)-SUMIF([1]Grundbok!$B$3:$B$471,"&lt;="&amp;$D$3,[1]Grundbok!$AC$3:$AC$471)</f>
        <v>-13534.5</v>
      </c>
    </row>
    <row r="23" spans="1:4" s="49" customFormat="1" ht="5" customHeight="1">
      <c r="A23" s="17"/>
      <c r="B23" s="21"/>
      <c r="C23" s="22"/>
      <c r="D23" s="23"/>
    </row>
    <row r="24" spans="1:4" s="49" customFormat="1">
      <c r="A24" s="33" t="s">
        <v>48</v>
      </c>
      <c r="B24" s="34">
        <f>SUM(B16:B22)</f>
        <v>-22729.629999999994</v>
      </c>
      <c r="C24" s="35">
        <f>SUM(C16:C22)</f>
        <v>-26862.279999999992</v>
      </c>
      <c r="D24" s="36">
        <f>SUM(D16:D22)</f>
        <v>-22729.629999999994</v>
      </c>
    </row>
    <row r="25" spans="1:4" s="49" customFormat="1" ht="5" customHeight="1">
      <c r="A25" s="17"/>
      <c r="B25" s="21"/>
      <c r="C25" s="22"/>
      <c r="D25" s="23"/>
    </row>
    <row r="26" spans="1:4" s="49" customFormat="1">
      <c r="A26" s="33" t="s">
        <v>49</v>
      </c>
      <c r="B26" s="34">
        <f>B13+B24</f>
        <v>0</v>
      </c>
      <c r="C26" s="35">
        <f>C13+C24</f>
        <v>0</v>
      </c>
      <c r="D26" s="36">
        <f>D13+D24</f>
        <v>0</v>
      </c>
    </row>
    <row r="27" spans="1:4" s="49" customFormat="1" ht="5" customHeight="1" thickBot="1">
      <c r="A27" s="17"/>
      <c r="B27" s="21"/>
      <c r="C27" s="22"/>
      <c r="D27" s="23"/>
    </row>
    <row r="28" spans="1:4" s="49" customFormat="1" ht="17" thickBot="1">
      <c r="A28" s="12" t="s">
        <v>50</v>
      </c>
      <c r="B28" s="24"/>
      <c r="C28" s="24"/>
      <c r="D28" s="25"/>
    </row>
    <row r="29" spans="1:4" s="49" customFormat="1">
      <c r="A29" s="17" t="s">
        <v>51</v>
      </c>
      <c r="B29" s="18">
        <f>SUMIF([1]Grundbok!$B$3:$B$471,"&lt;"&amp;$B$2,[1]Grundbok!$V$3:$V$471)-SUMIF([1]Grundbok!$B$3:$B$471,"&lt;="&amp;$B$3,[1]Grundbok!$V$3:$V$471)</f>
        <v>0</v>
      </c>
      <c r="C29" s="19">
        <f>SUMIF([1]Grundbok!$B$3:$B$471,"&lt;"&amp;$C$2,[1]Grundbok!$V$3:$V$471)-SUMIF([1]Grundbok!$B$3:$B$471,"&lt;="&amp;$C$3,[1]Grundbok!$V$3:$V$471)</f>
        <v>0</v>
      </c>
      <c r="D29" s="20">
        <f>SUMIF([1]Grundbok!$B$3:$B$471,"&lt;"&amp;$D$2,[1]Grundbok!$V$3:$V$471)-SUMIF([1]Grundbok!$B$3:$B$471,"&lt;="&amp;$D$3,[1]Grundbok!$V$3:$V$471)</f>
        <v>0</v>
      </c>
    </row>
    <row r="30" spans="1:4" s="49" customFormat="1" ht="17" thickBot="1">
      <c r="A30" s="17" t="s">
        <v>52</v>
      </c>
      <c r="B30" s="27">
        <f>SUMIF([1]Grundbok!$B$3:$B$471,"&lt;"&amp;$B$2,[1]Grundbok!$AD$3:$AD$471)-SUMIF([1]Grundbok!$B$3:$B$471,"&lt;="&amp;$B$3,[1]Grundbok!$AD$3:$AD$471)</f>
        <v>0</v>
      </c>
      <c r="C30" s="28">
        <f>SUMIF([1]Grundbok!$B$3:$B$471,"&lt;"&amp;$C$2,[1]Grundbok!$AD$3:$AD$471)-SUMIF([1]Grundbok!$B$3:$B$471,"&lt;="&amp;$C$3,[1]Grundbok!$AD$3:$AD$471)</f>
        <v>0</v>
      </c>
      <c r="D30" s="29">
        <f>SUMIF([1]Grundbok!$B$3:$B$471,"&lt;"&amp;$D$2,[1]Grundbok!$AD$3:$AD$471)-SUMIF([1]Grundbok!$B$3:$B$471,"&lt;="&amp;$D$3,[1]Grundbok!$AD$3:$AD$471)</f>
        <v>0</v>
      </c>
    </row>
    <row r="31" spans="1:4" s="49" customFormat="1">
      <c r="A31" s="33" t="s">
        <v>53</v>
      </c>
      <c r="B31" s="30">
        <f>SUM(B29:B30)</f>
        <v>0</v>
      </c>
      <c r="C31" s="31">
        <f>SUM(C29:C30)</f>
        <v>0</v>
      </c>
      <c r="D31" s="32">
        <f>SUM(D29:D30)</f>
        <v>0</v>
      </c>
    </row>
    <row r="32" spans="1:4" s="49" customFormat="1" ht="5" customHeight="1">
      <c r="A32" s="17"/>
      <c r="B32" s="21"/>
      <c r="C32" s="22"/>
      <c r="D32" s="23"/>
    </row>
    <row r="33" spans="1:4" s="49" customFormat="1">
      <c r="A33" s="33" t="s">
        <v>54</v>
      </c>
      <c r="B33" s="34">
        <f>B26+B31</f>
        <v>0</v>
      </c>
      <c r="C33" s="35">
        <f>C26+C31</f>
        <v>0</v>
      </c>
      <c r="D33" s="36">
        <f>D26+D31</f>
        <v>0</v>
      </c>
    </row>
    <row r="34" spans="1:4" s="49" customFormat="1" ht="5" customHeight="1" thickBot="1">
      <c r="A34" s="17"/>
      <c r="B34" s="21"/>
      <c r="C34" s="22"/>
      <c r="D34" s="23"/>
    </row>
    <row r="35" spans="1:4" s="49" customFormat="1" ht="17" thickBot="1">
      <c r="A35" s="12" t="s">
        <v>55</v>
      </c>
      <c r="B35" s="24"/>
      <c r="C35" s="24"/>
      <c r="D35" s="25"/>
    </row>
    <row r="36" spans="1:4" s="49" customFormat="1" ht="17" thickBot="1">
      <c r="A36" s="50" t="s">
        <v>56</v>
      </c>
      <c r="B36" s="27">
        <f>SUMIF([1]Grundbok!$B$3:$B$471,"&lt;"&amp;$B$2,[1]Grundbok!AE$3:AE$471)-SUMIF([1]Grundbok!$B$3:$B$471,"&lt;="&amp;$B$3,[1]Grundbok!AE$3:AE$471)</f>
        <v>0</v>
      </c>
      <c r="C36" s="28">
        <f>SUMIF([1]Grundbok!$B$3:$B$471,"&lt;"&amp;$C$2,[1]Grundbok!AE$3:AE$471)-SUMIF([1]Grundbok!$B$3:$B$471,"&lt;="&amp;$C$3,[1]Grundbok!AE$3:AE$471)</f>
        <v>0</v>
      </c>
      <c r="D36" s="29">
        <f>SUMIF([1]Grundbok!$B$3:$B$471,"&lt;"&amp;$D$2,[1]Grundbok!AF$3:AF$471)-SUMIF([1]Grundbok!$B$3:$B$471,"&lt;="&amp;$D$3,[1]Grundbok!AF$3:AF$471)</f>
        <v>0</v>
      </c>
    </row>
    <row r="37" spans="1:4" s="49" customFormat="1">
      <c r="A37" s="17" t="s">
        <v>57</v>
      </c>
      <c r="B37" s="30">
        <f>SUM(B36)</f>
        <v>0</v>
      </c>
      <c r="C37" s="31">
        <f>SUM(C36)</f>
        <v>0</v>
      </c>
      <c r="D37" s="32">
        <f>SUM(D36)</f>
        <v>0</v>
      </c>
    </row>
    <row r="38" spans="1:4" s="49" customFormat="1" ht="5" customHeight="1">
      <c r="A38" s="17"/>
      <c r="B38" s="21"/>
      <c r="C38" s="22"/>
      <c r="D38" s="23"/>
    </row>
    <row r="39" spans="1:4" s="49" customFormat="1">
      <c r="A39" s="17" t="s">
        <v>58</v>
      </c>
      <c r="B39" s="18">
        <f>SUMIF([1]Grundbok!$B$3:$B$471,"&lt;"&amp;$B$2,[1]Grundbok!AF$3:AF$471)-SUMIF([1]Grundbok!$B$3:$B$471,"&lt;="&amp;$B$3,[1]Grundbok!AF$3:AF$471)</f>
        <v>0</v>
      </c>
      <c r="C39" s="19">
        <f>SUMIF([1]Grundbok!$B$3:$B$471,"&lt;"&amp;$C$2,[1]Grundbok!AF$3:AF$471)-SUMIF([1]Grundbok!$B$3:$B$471,"&lt;="&amp;$C$3,[1]Grundbok!AF$3:AF$471)</f>
        <v>0</v>
      </c>
      <c r="D39" s="20">
        <f>SUMIF([1]Grundbok!$B$3:$B$471,"&lt;"&amp;$D$2,[1]Grundbok!AF$3:AF$471)-SUMIF([1]Grundbok!$B$3:$B$471,"&lt;="&amp;$D$3,[1]Grundbok!AF$3:AF$471)</f>
        <v>0</v>
      </c>
    </row>
    <row r="40" spans="1:4" s="49" customFormat="1" ht="5" customHeight="1" thickBot="1">
      <c r="A40" s="17"/>
      <c r="B40" s="21"/>
      <c r="C40" s="22"/>
      <c r="D40" s="23"/>
    </row>
    <row r="41" spans="1:4" s="49" customFormat="1" ht="17" thickBot="1">
      <c r="A41" s="12" t="s">
        <v>59</v>
      </c>
      <c r="B41" s="51">
        <f>B33+B37+B39</f>
        <v>0</v>
      </c>
      <c r="C41" s="52">
        <f>C33+C37+C39</f>
        <v>0</v>
      </c>
      <c r="D41" s="53">
        <f>D33+D37+D39</f>
        <v>0</v>
      </c>
    </row>
    <row r="42" spans="1:4" ht="6.75" customHeight="1"/>
  </sheetData>
  <phoneticPr fontId="6" type="noConversion"/>
  <pageMargins left="0.78740157480314965" right="0.78740157480314965" top="0.78740157480314965" bottom="0.78740157480314965" header="0.11811023622047245" footer="0.11811023622047245"/>
  <pageSetup paperSize="9" fitToHeight="0" orientation="portrait" horizontalDpi="4294967293" verticalDpi="4294967293"/>
  <headerFooter alignWithMargins="0">
    <oddHeader>&amp;R&amp;D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Balansrapport</vt:lpstr>
      <vt:lpstr>Resultatrapport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 Noren</dc:creator>
  <cp:lastModifiedBy>Claes Noren</cp:lastModifiedBy>
  <cp:lastPrinted>2016-05-14T10:13:19Z</cp:lastPrinted>
  <dcterms:created xsi:type="dcterms:W3CDTF">2016-04-19T13:06:10Z</dcterms:created>
  <dcterms:modified xsi:type="dcterms:W3CDTF">2016-05-14T10:13:57Z</dcterms:modified>
</cp:coreProperties>
</file>